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835" windowHeight="9465" activeTab="1"/>
  </bookViews>
  <sheets>
    <sheet name="0. THỐNG KÊ" sheetId="15" r:id="rId1"/>
    <sheet name="1. KTH_T" sheetId="11" r:id="rId2"/>
    <sheet name="2. TPM_T" sheetId="12" r:id="rId3"/>
    <sheet name="3. XDD_T" sheetId="13" r:id="rId4"/>
    <sheet name="4. VLK_T" sheetId="10" r:id="rId5"/>
    <sheet name="5. NNA_T " sheetId="9" r:id="rId6"/>
  </sheets>
  <calcPr calcId="144525"/>
</workbook>
</file>

<file path=xl/calcChain.xml><?xml version="1.0" encoding="utf-8"?>
<calcChain xmlns="http://schemas.openxmlformats.org/spreadsheetml/2006/main">
  <c r="L7" i="11" l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K7" i="11"/>
  <c r="K7" i="12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K7" i="13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K7" i="10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E18" i="9" l="1"/>
  <c r="K7" i="9" l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E17" i="13" l="1"/>
  <c r="G17" i="13" s="1"/>
  <c r="E18" i="12"/>
  <c r="G18" i="12" s="1"/>
  <c r="E18" i="11"/>
  <c r="G18" i="11" s="1"/>
  <c r="E18" i="10"/>
  <c r="G18" i="10" s="1"/>
  <c r="G18" i="9"/>
</calcChain>
</file>

<file path=xl/sharedStrings.xml><?xml version="1.0" encoding="utf-8"?>
<sst xmlns="http://schemas.openxmlformats.org/spreadsheetml/2006/main" count="774" uniqueCount="178">
  <si>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</si>
  <si>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</si>
  <si>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</si>
  <si>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</si>
  <si>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</si>
  <si>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</si>
  <si>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</si>
  <si>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</si>
  <si>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</si>
  <si>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</si>
  <si>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</si>
  <si>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</si>
  <si>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</si>
  <si>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</si>
  <si>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</si>
  <si>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</si>
  <si>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</si>
  <si>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</si>
  <si>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</si>
  <si>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</si>
  <si>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</si>
  <si>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</si>
  <si>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</si>
  <si>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</si>
  <si>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</si>
  <si>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</si>
  <si>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</si>
  <si>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</si>
  <si>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LAW</t>
  </si>
  <si>
    <t>Thanh</t>
  </si>
  <si>
    <t>K. QTKD</t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</si>
  <si>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</si>
  <si>
    <r>
      <t xml:space="preserve">CHUYÊN NGÀNH: </t>
    </r>
    <r>
      <rPr>
        <b/>
        <sz val="11"/>
        <color rgb="FF0000FF"/>
        <rFont val="Times New Roman"/>
        <family val="1"/>
      </rPr>
      <t>CÔNG NGHỆ THÔNG TIN</t>
    </r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</si>
  <si>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</si>
  <si>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</si>
  <si>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</si>
  <si>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*</t>
  </si>
  <si>
    <t>CHƯƠNG TRÌNH:</t>
  </si>
  <si>
    <t>T</t>
  </si>
  <si>
    <t>CHƯƠNG TRÌNH: T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</si>
  <si>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2) </t>
    </r>
    <r>
      <rPr>
        <b/>
        <sz val="11"/>
        <rFont val="Times New Roman"/>
        <family val="1"/>
      </rPr>
      <t xml:space="preserve">   * </t>
    </r>
  </si>
  <si>
    <t>ENG</t>
  </si>
  <si>
    <t>Giang</t>
  </si>
  <si>
    <t>K. NGOẠI NGỮ</t>
  </si>
  <si>
    <t>Na</t>
  </si>
  <si>
    <t>K. LUẬT</t>
  </si>
  <si>
    <t>ECO</t>
  </si>
  <si>
    <t>Việt</t>
  </si>
  <si>
    <t>K. KHTN</t>
  </si>
  <si>
    <t>MTH</t>
  </si>
  <si>
    <t>ACC</t>
  </si>
  <si>
    <t>K. KẾ TOÁN</t>
  </si>
  <si>
    <t>Uyên</t>
  </si>
  <si>
    <t>Tâm</t>
  </si>
  <si>
    <t>Tích</t>
  </si>
  <si>
    <t>Tuyến</t>
  </si>
  <si>
    <t>K. CNTT</t>
  </si>
  <si>
    <t>TRẠM</t>
  </si>
  <si>
    <t>NGÀNH ĐÀO TẠO</t>
  </si>
  <si>
    <t>TỔNG 
CỘNG</t>
  </si>
  <si>
    <t>GHI CHÚ</t>
  </si>
  <si>
    <t>NGÔN NGỮ ANH</t>
  </si>
  <si>
    <t>KẾ TOÁN</t>
  </si>
  <si>
    <t>XÂY DỰNG</t>
  </si>
  <si>
    <t>CNTT</t>
  </si>
  <si>
    <t>LUẬT KINH TẾ</t>
  </si>
  <si>
    <t>Đà Nẵng</t>
  </si>
  <si>
    <t>Sài Gòn</t>
  </si>
  <si>
    <t>Hà Nội</t>
  </si>
  <si>
    <t>Phú Quốc</t>
  </si>
  <si>
    <t>CHƯƠNG TRÌNH T</t>
  </si>
  <si>
    <t xml:space="preserve">TRẠM ĐÀO TẠO: ĐÀ NẴNG + SÀI GÒN </t>
  </si>
  <si>
    <r>
      <t>TRẠM ĐÀO TẠO: ĐÀ NẴNG  + SÀI GÒN +</t>
    </r>
    <r>
      <rPr>
        <b/>
        <sz val="11"/>
        <color rgb="FFC00000"/>
        <rFont val="Times New Roman"/>
        <family val="1"/>
      </rPr>
      <t xml:space="preserve"> PHÚ QUỐC</t>
    </r>
  </si>
  <si>
    <t xml:space="preserve">TRẠM ĐÀO TẠO: ĐÀ NẴNG + SÀI GÒN + HÀ NỘI </t>
  </si>
  <si>
    <t>CIE</t>
  </si>
  <si>
    <t>K. XÂY DỰNG</t>
  </si>
  <si>
    <t>Đà Nẵng, ngày……..tháng…...năm 2023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</si>
  <si>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3</t>
    </r>
    <r>
      <rPr>
        <b/>
        <sz val="11"/>
        <rFont val="Times New Roman"/>
        <family val="1"/>
      </rPr>
      <t xml:space="preserve">      *    NĂM HỌC: 2022 - 2023</t>
    </r>
  </si>
  <si>
    <t>Đà Nẵng, ngày……..tháng …….năm 2023</t>
  </si>
  <si>
    <t>Đà Nẵng, ngày……..tháng…..năm 2023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</si>
  <si>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05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</si>
  <si>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06</t>
    </r>
  </si>
  <si>
    <t>Anh Ngữ Cao Cấp 1</t>
  </si>
  <si>
    <t xml:space="preserve">ThS. Nguyễn Thị Bích </t>
  </si>
  <si>
    <t>Kinh tế trong quản trị</t>
  </si>
  <si>
    <t xml:space="preserve">ThS. Nguyễn Thị Tuyên </t>
  </si>
  <si>
    <t>Ngôn</t>
  </si>
  <si>
    <t>HRM</t>
  </si>
  <si>
    <t>Quản trị nhân lực</t>
  </si>
  <si>
    <t xml:space="preserve">ThS. Lê Thị Khánh </t>
  </si>
  <si>
    <t>Ly</t>
  </si>
  <si>
    <t>FIN</t>
  </si>
  <si>
    <t>Quản trị tài chính 1</t>
  </si>
  <si>
    <t>ThS. Mai Xuân</t>
  </si>
  <si>
    <t>Bình</t>
  </si>
  <si>
    <t>Anh Ngữ Cao Cấp 2</t>
  </si>
  <si>
    <t>OB</t>
  </si>
  <si>
    <t>Tổng quan hành vi tổ chức</t>
  </si>
  <si>
    <t xml:space="preserve">ThS. Đoàn Thị Thúy </t>
  </si>
  <si>
    <t>Hải</t>
  </si>
  <si>
    <t>STA</t>
  </si>
  <si>
    <t>Nguyên lý thống kê kinh tế</t>
  </si>
  <si>
    <t xml:space="preserve">ThS. Nguyễn Thị </t>
  </si>
  <si>
    <t>Tiến</t>
  </si>
  <si>
    <t>Kế toán tài chính 1</t>
  </si>
  <si>
    <t xml:space="preserve">ThS. Thái Nữ Hạ </t>
  </si>
  <si>
    <t>CHE</t>
  </si>
  <si>
    <t>Hoá Học Đại Cương Cơ Sở</t>
  </si>
  <si>
    <t xml:space="preserve">ThS. Phan Thị Việt </t>
  </si>
  <si>
    <t>Hà</t>
  </si>
  <si>
    <t>Toán Cao Cấp A3</t>
  </si>
  <si>
    <t>ThS. Phan</t>
  </si>
  <si>
    <t>Quý</t>
  </si>
  <si>
    <t>CS</t>
  </si>
  <si>
    <t>Hệ Điều Hành Unix / Linux</t>
  </si>
  <si>
    <t xml:space="preserve">ThS. Đặng Ngọc </t>
  </si>
  <si>
    <t>Cường</t>
  </si>
  <si>
    <t>FST</t>
  </si>
  <si>
    <t>Tin Học trong Xây Dựng</t>
  </si>
  <si>
    <t>ThS. Phạm Viết</t>
  </si>
  <si>
    <t>Hiếu</t>
  </si>
  <si>
    <t>MEC</t>
  </si>
  <si>
    <t>Cơ lý thuyết 1</t>
  </si>
  <si>
    <t>TS. Trần Thu</t>
  </si>
  <si>
    <t>Hiền</t>
  </si>
  <si>
    <t>Sức Bền Vật Liệu 1</t>
  </si>
  <si>
    <t xml:space="preserve">ThS. Trần Thanh </t>
  </si>
  <si>
    <t>Trắc địa</t>
  </si>
  <si>
    <t>ThS. Nguyễn Hoàng</t>
  </si>
  <si>
    <t>HYD</t>
  </si>
  <si>
    <t>Thủy lực</t>
  </si>
  <si>
    <t>ThS. Phan Đình</t>
  </si>
  <si>
    <t>Thoại</t>
  </si>
  <si>
    <t>CS2</t>
  </si>
  <si>
    <t>Tin Học Ứng Dụng</t>
  </si>
  <si>
    <t>TT. ĐTTT &amp; B2</t>
  </si>
  <si>
    <t>MGT</t>
  </si>
  <si>
    <t>Quản Trị Học</t>
  </si>
  <si>
    <t xml:space="preserve">ThS. Hồ Tấn </t>
  </si>
  <si>
    <t>Lý Thuyết XS &amp; Thống Kê Toán</t>
  </si>
  <si>
    <t>ThS. Trần Anh</t>
  </si>
  <si>
    <t>ThS. Phạm Thị</t>
  </si>
  <si>
    <t>Thúy</t>
  </si>
  <si>
    <t>COM</t>
  </si>
  <si>
    <t>Nghệ thuật đàm phán</t>
  </si>
  <si>
    <t>Thảo</t>
  </si>
  <si>
    <t>Luật dân sự 1</t>
  </si>
  <si>
    <t xml:space="preserve">ThS. Nguyễn Thị Thu </t>
  </si>
  <si>
    <t>Luật hình sự</t>
  </si>
  <si>
    <t>ThS. Trần Quang</t>
  </si>
  <si>
    <t>Trung</t>
  </si>
  <si>
    <t>Lý Thuyết Dịch Anh Văn</t>
  </si>
  <si>
    <t>ThS. Nguyễn Xuân</t>
  </si>
  <si>
    <t>Biên Dịch 2</t>
  </si>
  <si>
    <t xml:space="preserve">ThS. Bùi Thị Kim </t>
  </si>
  <si>
    <t>Phụng</t>
  </si>
  <si>
    <t>Phiên Dịch 2</t>
  </si>
  <si>
    <t xml:space="preserve">ThS. Trần Hữu </t>
  </si>
  <si>
    <t>Hưng</t>
  </si>
  <si>
    <t>Đọc 3</t>
  </si>
  <si>
    <t xml:space="preserve">ThS. Kiều Thị Đông </t>
  </si>
  <si>
    <t>Viết 3</t>
  </si>
  <si>
    <t xml:space="preserve">ThS. Lê Diệu </t>
  </si>
  <si>
    <t>My</t>
  </si>
  <si>
    <t>Nghe 3</t>
  </si>
  <si>
    <t>Nói 3</t>
  </si>
  <si>
    <t xml:space="preserve">ThS. Nguyễn Thị Diệu </t>
  </si>
  <si>
    <t>Trâm</t>
  </si>
  <si>
    <t>EE</t>
  </si>
  <si>
    <t>Xử Lý Tín Hiệu Số</t>
  </si>
  <si>
    <t xml:space="preserve">ThS. Ngô Lê Minh </t>
  </si>
  <si>
    <t>Lập Trình Hướng Đối Tượng</t>
  </si>
  <si>
    <t>TS. Huỳnh Bá</t>
  </si>
  <si>
    <t>Diệu</t>
  </si>
  <si>
    <t>Đồ Án Cơ Sở Ngành</t>
  </si>
  <si>
    <t>TT. KHẢO THÍ</t>
  </si>
  <si>
    <t xml:space="preserve">Phan Tịnh </t>
  </si>
  <si>
    <t>ThS. Nguyễn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</si>
</sst>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2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11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  <font>
      <b/>
      <sz val="10"/>
      <color rgb="FF3333FF"/>
      <name val="Times New Roman"/>
      <family val="1"/>
    </font>
    <font>
      <b/>
      <sz val="12"/>
      <color rgb="FFFF0000"/>
      <name val="Times New Roman"/>
      <family val="1"/>
    </font>
    <font>
      <sz val="10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7" fillId="0" borderId="0"/>
  </cellStyleXfs>
  <cellXfs count="136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5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21" fillId="0" borderId="3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1" fillId="0" borderId="2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left" vertical="center"/>
    </xf>
    <xf numFmtId="0" fontId="23" fillId="2" borderId="5" xfId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right" vertical="center"/>
    </xf>
    <xf numFmtId="0" fontId="27" fillId="2" borderId="15" xfId="0" applyFont="1" applyFill="1" applyBorder="1" applyAlignment="1">
      <alignment horizontal="left" vertical="center"/>
    </xf>
    <xf numFmtId="0" fontId="27" fillId="2" borderId="16" xfId="0" applyFont="1" applyFill="1" applyBorder="1" applyAlignment="1">
      <alignment vertical="center" wrapText="1"/>
    </xf>
    <xf numFmtId="0" fontId="27" fillId="2" borderId="16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righ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vertical="center" wrapText="1"/>
    </xf>
    <xf numFmtId="0" fontId="21" fillId="2" borderId="16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left" vertical="center"/>
    </xf>
    <xf numFmtId="0" fontId="27" fillId="2" borderId="5" xfId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5" fillId="0" borderId="3" xfId="1" applyNumberFormat="1" applyFont="1" applyFill="1" applyBorder="1" applyAlignment="1">
      <alignment horizontal="left" vertical="center" wrapText="1"/>
    </xf>
    <xf numFmtId="3" fontId="25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FFFF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"/>
  <sheetViews>
    <sheetView workbookViewId="0">
      <selection activeCell="K15" sqref="K15"/>
    </sheetView>
  </sheetViews>
  <sheetFormatPr defaultRowHeight="15.75" x14ac:dyDescent="0.25"/>
  <cols>
    <col min="1" max="1" width="3.44140625" bestFit="1" customWidth="1"/>
    <col min="2" max="2" width="6.77734375" bestFit="1" customWidth="1"/>
    <col min="4" max="4" width="6.88671875" bestFit="1" customWidth="1"/>
    <col min="5" max="5" width="8.109375" bestFit="1" customWidth="1"/>
    <col min="7" max="7" width="8.109375" customWidth="1"/>
    <col min="8" max="8" width="4.88671875" bestFit="1" customWidth="1"/>
    <col min="9" max="9" width="6.44140625" bestFit="1" customWidth="1"/>
  </cols>
  <sheetData>
    <row r="1" spans="1:9" ht="12" customHeight="1" x14ac:dyDescent="0.25"/>
    <row r="2" spans="1:9" hidden="1" x14ac:dyDescent="0.25"/>
    <row r="3" spans="1:9" ht="18.75" x14ac:dyDescent="0.25">
      <c r="A3" s="92" t="s">
        <v>70</v>
      </c>
      <c r="B3" s="93"/>
      <c r="C3" s="93"/>
      <c r="D3" s="93"/>
      <c r="E3" s="93"/>
      <c r="F3" s="93"/>
      <c r="G3" s="93"/>
      <c r="H3" s="93"/>
      <c r="I3" s="93"/>
    </row>
    <row r="4" spans="1:9" ht="20.25" customHeight="1" x14ac:dyDescent="0.25">
      <c r="A4" s="94" t="s">
        <v>2</v>
      </c>
      <c r="B4" s="94" t="s">
        <v>57</v>
      </c>
      <c r="C4" s="96" t="s">
        <v>58</v>
      </c>
      <c r="D4" s="96"/>
      <c r="E4" s="96"/>
      <c r="F4" s="96"/>
      <c r="G4" s="96"/>
      <c r="H4" s="97" t="s">
        <v>59</v>
      </c>
      <c r="I4" s="97" t="s">
        <v>60</v>
      </c>
    </row>
    <row r="5" spans="1:9" ht="25.5" x14ac:dyDescent="0.25">
      <c r="A5" s="95"/>
      <c r="B5" s="95"/>
      <c r="C5" s="52" t="s">
        <v>61</v>
      </c>
      <c r="D5" s="53" t="s">
        <v>62</v>
      </c>
      <c r="E5" s="53" t="s">
        <v>63</v>
      </c>
      <c r="F5" s="53" t="s">
        <v>64</v>
      </c>
      <c r="G5" s="52" t="s">
        <v>65</v>
      </c>
      <c r="H5" s="95"/>
      <c r="I5" s="95"/>
    </row>
    <row r="6" spans="1:9" ht="26.25" customHeight="1" x14ac:dyDescent="0.25">
      <c r="A6" s="54">
        <v>1</v>
      </c>
      <c r="B6" s="55" t="s">
        <v>66</v>
      </c>
      <c r="C6" s="54">
        <v>6</v>
      </c>
      <c r="D6" s="54">
        <v>12</v>
      </c>
      <c r="E6" s="54">
        <v>10</v>
      </c>
      <c r="F6" s="54">
        <v>14</v>
      </c>
      <c r="G6" s="54">
        <v>6</v>
      </c>
      <c r="H6" s="56">
        <v>48</v>
      </c>
      <c r="I6" s="56"/>
    </row>
    <row r="7" spans="1:9" ht="26.25" customHeight="1" x14ac:dyDescent="0.25">
      <c r="A7" s="54">
        <v>2</v>
      </c>
      <c r="B7" s="55" t="s">
        <v>67</v>
      </c>
      <c r="C7" s="54">
        <v>41</v>
      </c>
      <c r="D7" s="54">
        <v>16</v>
      </c>
      <c r="E7" s="54">
        <v>40</v>
      </c>
      <c r="F7" s="54">
        <v>11</v>
      </c>
      <c r="G7" s="54">
        <v>11</v>
      </c>
      <c r="H7" s="56">
        <v>119</v>
      </c>
      <c r="I7" s="56"/>
    </row>
    <row r="8" spans="1:9" ht="26.25" customHeight="1" x14ac:dyDescent="0.25">
      <c r="A8" s="54">
        <v>3</v>
      </c>
      <c r="B8" s="55" t="s">
        <v>68</v>
      </c>
      <c r="C8" s="54">
        <v>7</v>
      </c>
      <c r="D8" s="57">
        <v>0</v>
      </c>
      <c r="E8" s="57">
        <v>0</v>
      </c>
      <c r="F8" s="57">
        <v>0</v>
      </c>
      <c r="G8" s="57">
        <v>0</v>
      </c>
      <c r="H8" s="56">
        <v>7</v>
      </c>
      <c r="I8" s="56"/>
    </row>
    <row r="9" spans="1:9" ht="26.25" customHeight="1" x14ac:dyDescent="0.25">
      <c r="A9" s="54">
        <v>4</v>
      </c>
      <c r="B9" s="55" t="s">
        <v>69</v>
      </c>
      <c r="C9" s="57">
        <v>0</v>
      </c>
      <c r="D9" s="57">
        <v>0</v>
      </c>
      <c r="E9" s="54">
        <v>4</v>
      </c>
      <c r="F9" s="57">
        <v>0</v>
      </c>
      <c r="G9" s="57">
        <v>0</v>
      </c>
      <c r="H9" s="56">
        <v>4</v>
      </c>
      <c r="I9" s="56"/>
    </row>
    <row r="10" spans="1:9" ht="26.25" customHeight="1" x14ac:dyDescent="0.25">
      <c r="A10" s="90" t="s">
        <v>15</v>
      </c>
      <c r="B10" s="91"/>
      <c r="C10" s="58">
        <v>54</v>
      </c>
      <c r="D10" s="58">
        <v>28</v>
      </c>
      <c r="E10" s="58">
        <v>54</v>
      </c>
      <c r="F10" s="58">
        <v>25</v>
      </c>
      <c r="G10" s="58">
        <v>17</v>
      </c>
      <c r="H10" s="59">
        <v>178</v>
      </c>
      <c r="I10" s="56"/>
    </row>
  </sheetData>
  <mergeCells count="7">
    <mergeCell ref="A10:B10"/>
    <mergeCell ref="A3:I3"/>
    <mergeCell ref="A4:A5"/>
    <mergeCell ref="B4:B5"/>
    <mergeCell ref="C4:G4"/>
    <mergeCell ref="H4:H5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1"/>
  <sheetViews>
    <sheetView showGridLines="0" tabSelected="1" view="pageBreakPreview" zoomScaleNormal="100" zoomScaleSheetLayoutView="100" workbookViewId="0">
      <selection activeCell="G18" sqref="G18:H18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6.21875" style="16" customWidth="1"/>
    <col min="5" max="5" width="3.44140625" style="16" customWidth="1"/>
    <col min="6" max="6" width="3" style="16" customWidth="1"/>
    <col min="7" max="7" width="14.44140625" style="16" bestFit="1" customWidth="1"/>
    <col min="8" max="8" width="5" style="16" bestFit="1" customWidth="1"/>
    <col min="9" max="9" width="10.21875" style="16" bestFit="1" customWidth="1"/>
    <col min="10" max="24" width="2.44140625" style="16" customWidth="1"/>
    <col min="25" max="29" width="2.44140625" style="17" customWidth="1"/>
    <col min="30" max="30" width="4.6640625" style="18" customWidth="1"/>
    <col min="31" max="31" width="4.44140625" style="18" customWidth="1"/>
    <col min="32" max="32" width="9" style="16" bestFit="1" customWidth="1"/>
    <col min="33" max="16384" width="9" style="16"/>
  </cols>
  <sheetData>
    <row r="1" spans="1:31" s="1" customFormat="1" ht="14.25" customHeight="1" x14ac:dyDescent="0.2">
      <c r="A1" s="119" t="s">
        <v>0</v>
      </c>
      <c r="B1" s="119"/>
      <c r="C1" s="119"/>
      <c r="D1" s="119"/>
      <c r="E1" s="119"/>
      <c r="F1" s="120" t="s">
        <v>77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4.25" customHeight="1" x14ac:dyDescent="0.2">
      <c r="A2" s="121" t="s">
        <v>1</v>
      </c>
      <c r="B2" s="121"/>
      <c r="C2" s="121"/>
      <c r="D2" s="121"/>
      <c r="E2" s="121"/>
      <c r="F2" s="120" t="s">
        <v>40</v>
      </c>
      <c r="G2" s="120"/>
      <c r="H2" s="120"/>
      <c r="I2" s="120"/>
      <c r="J2" s="120" t="s">
        <v>31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44" t="s">
        <v>36</v>
      </c>
      <c r="Z2" s="122" t="s">
        <v>37</v>
      </c>
      <c r="AA2" s="122"/>
      <c r="AB2" s="122"/>
      <c r="AC2" s="122"/>
      <c r="AD2" s="122"/>
      <c r="AE2" s="44" t="s">
        <v>38</v>
      </c>
    </row>
    <row r="3" spans="1:31" s="1" customFormat="1" ht="14.25" customHeight="1" x14ac:dyDescent="0.2">
      <c r="A3" s="24"/>
      <c r="B3" s="24"/>
      <c r="C3" s="24"/>
      <c r="D3" s="24"/>
      <c r="E3" s="24"/>
      <c r="F3" s="120" t="s">
        <v>71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1" s="6" customFormat="1" ht="18.75" customHeight="1" x14ac:dyDescent="0.25">
      <c r="A5" s="132" t="s">
        <v>2</v>
      </c>
      <c r="B5" s="123" t="s">
        <v>3</v>
      </c>
      <c r="C5" s="124"/>
      <c r="D5" s="114" t="s">
        <v>4</v>
      </c>
      <c r="E5" s="114" t="s">
        <v>5</v>
      </c>
      <c r="F5" s="114" t="s">
        <v>24</v>
      </c>
      <c r="G5" s="123" t="s">
        <v>6</v>
      </c>
      <c r="H5" s="124"/>
      <c r="I5" s="45" t="s">
        <v>7</v>
      </c>
      <c r="J5" s="117">
        <v>2023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29" t="s">
        <v>8</v>
      </c>
      <c r="AE5" s="129" t="s">
        <v>9</v>
      </c>
    </row>
    <row r="6" spans="1:31" s="6" customFormat="1" ht="18.75" customHeight="1" x14ac:dyDescent="0.25">
      <c r="A6" s="132"/>
      <c r="B6" s="125"/>
      <c r="C6" s="126"/>
      <c r="D6" s="115"/>
      <c r="E6" s="115"/>
      <c r="F6" s="115"/>
      <c r="G6" s="125"/>
      <c r="H6" s="126"/>
      <c r="I6" s="45" t="s">
        <v>10</v>
      </c>
      <c r="J6" s="118">
        <v>6</v>
      </c>
      <c r="K6" s="118"/>
      <c r="L6" s="118">
        <v>7</v>
      </c>
      <c r="M6" s="118"/>
      <c r="N6" s="118"/>
      <c r="O6" s="118"/>
      <c r="P6" s="118"/>
      <c r="Q6" s="118">
        <v>8</v>
      </c>
      <c r="R6" s="118"/>
      <c r="S6" s="118"/>
      <c r="T6" s="118"/>
      <c r="U6" s="118">
        <v>9</v>
      </c>
      <c r="V6" s="118"/>
      <c r="W6" s="118"/>
      <c r="X6" s="118"/>
      <c r="Y6" s="118">
        <v>10</v>
      </c>
      <c r="Z6" s="118"/>
      <c r="AA6" s="118"/>
      <c r="AB6" s="118"/>
      <c r="AC6" s="118"/>
      <c r="AD6" s="130"/>
      <c r="AE6" s="130"/>
    </row>
    <row r="7" spans="1:31" s="6" customFormat="1" ht="18.75" customHeight="1" x14ac:dyDescent="0.25">
      <c r="A7" s="132"/>
      <c r="B7" s="127"/>
      <c r="C7" s="128"/>
      <c r="D7" s="116"/>
      <c r="E7" s="116"/>
      <c r="F7" s="116"/>
      <c r="G7" s="127"/>
      <c r="H7" s="128"/>
      <c r="I7" s="45" t="s">
        <v>11</v>
      </c>
      <c r="J7" s="46">
        <v>45096</v>
      </c>
      <c r="K7" s="46">
        <f>J7+7</f>
        <v>45103</v>
      </c>
      <c r="L7" s="46">
        <f t="shared" ref="L7:AC7" si="0">K7+7</f>
        <v>45110</v>
      </c>
      <c r="M7" s="46">
        <f t="shared" si="0"/>
        <v>45117</v>
      </c>
      <c r="N7" s="46">
        <f t="shared" si="0"/>
        <v>45124</v>
      </c>
      <c r="O7" s="46">
        <f t="shared" si="0"/>
        <v>45131</v>
      </c>
      <c r="P7" s="46">
        <f t="shared" si="0"/>
        <v>45138</v>
      </c>
      <c r="Q7" s="46">
        <f t="shared" si="0"/>
        <v>45145</v>
      </c>
      <c r="R7" s="46">
        <f t="shared" si="0"/>
        <v>45152</v>
      </c>
      <c r="S7" s="46">
        <f t="shared" si="0"/>
        <v>45159</v>
      </c>
      <c r="T7" s="46">
        <f t="shared" si="0"/>
        <v>45166</v>
      </c>
      <c r="U7" s="46">
        <f t="shared" si="0"/>
        <v>45173</v>
      </c>
      <c r="V7" s="46">
        <f t="shared" si="0"/>
        <v>45180</v>
      </c>
      <c r="W7" s="46">
        <f t="shared" si="0"/>
        <v>45187</v>
      </c>
      <c r="X7" s="46">
        <f t="shared" si="0"/>
        <v>45194</v>
      </c>
      <c r="Y7" s="46">
        <f t="shared" si="0"/>
        <v>45201</v>
      </c>
      <c r="Z7" s="46">
        <f t="shared" si="0"/>
        <v>45208</v>
      </c>
      <c r="AA7" s="46">
        <f t="shared" si="0"/>
        <v>45215</v>
      </c>
      <c r="AB7" s="46">
        <f t="shared" si="0"/>
        <v>45222</v>
      </c>
      <c r="AC7" s="46">
        <f t="shared" si="0"/>
        <v>45229</v>
      </c>
      <c r="AD7" s="131"/>
      <c r="AE7" s="131"/>
    </row>
    <row r="8" spans="1:31" s="8" customFormat="1" ht="21" customHeight="1" x14ac:dyDescent="0.25">
      <c r="A8" s="103" t="s">
        <v>80</v>
      </c>
      <c r="B8" s="104"/>
      <c r="C8" s="104"/>
      <c r="D8" s="104"/>
      <c r="E8" s="7"/>
      <c r="F8" s="7"/>
      <c r="G8" s="7"/>
      <c r="H8" s="7"/>
      <c r="I8" s="7"/>
      <c r="J8" s="105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s="8" customFormat="1" ht="23.25" customHeight="1" x14ac:dyDescent="0.25">
      <c r="A9" s="38">
        <v>1</v>
      </c>
      <c r="B9" s="39" t="s">
        <v>41</v>
      </c>
      <c r="C9" s="65">
        <v>301</v>
      </c>
      <c r="D9" s="41" t="s">
        <v>82</v>
      </c>
      <c r="E9" s="42">
        <v>2</v>
      </c>
      <c r="F9" s="66">
        <v>28</v>
      </c>
      <c r="G9" s="67" t="s">
        <v>83</v>
      </c>
      <c r="H9" s="68" t="s">
        <v>42</v>
      </c>
      <c r="I9" s="69" t="s">
        <v>43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1" s="8" customFormat="1" ht="23.25" customHeight="1" x14ac:dyDescent="0.25">
      <c r="A10" s="38">
        <v>2</v>
      </c>
      <c r="B10" s="26" t="s">
        <v>46</v>
      </c>
      <c r="C10" s="27">
        <v>302</v>
      </c>
      <c r="D10" s="28" t="s">
        <v>84</v>
      </c>
      <c r="E10" s="35">
        <v>3</v>
      </c>
      <c r="F10" s="30">
        <v>28</v>
      </c>
      <c r="G10" s="31" t="s">
        <v>85</v>
      </c>
      <c r="H10" s="32" t="s">
        <v>86</v>
      </c>
      <c r="I10" s="33" t="s">
        <v>30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1" s="8" customFormat="1" ht="23.25" customHeight="1" x14ac:dyDescent="0.25">
      <c r="A11" s="38">
        <v>3</v>
      </c>
      <c r="B11" s="26" t="s">
        <v>87</v>
      </c>
      <c r="C11" s="27">
        <v>301</v>
      </c>
      <c r="D11" s="28" t="s">
        <v>88</v>
      </c>
      <c r="E11" s="35">
        <v>3</v>
      </c>
      <c r="F11" s="30">
        <v>28</v>
      </c>
      <c r="G11" s="31" t="s">
        <v>89</v>
      </c>
      <c r="H11" s="32" t="s">
        <v>90</v>
      </c>
      <c r="I11" s="33" t="s">
        <v>30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1" s="8" customFormat="1" ht="23.25" customHeight="1" x14ac:dyDescent="0.25">
      <c r="A12" s="38">
        <v>4</v>
      </c>
      <c r="B12" s="26" t="s">
        <v>91</v>
      </c>
      <c r="C12" s="27">
        <v>301</v>
      </c>
      <c r="D12" s="28" t="s">
        <v>92</v>
      </c>
      <c r="E12" s="35">
        <v>3</v>
      </c>
      <c r="F12" s="30">
        <v>28</v>
      </c>
      <c r="G12" s="31" t="s">
        <v>93</v>
      </c>
      <c r="H12" s="32" t="s">
        <v>94</v>
      </c>
      <c r="I12" s="33" t="s">
        <v>30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1" s="8" customFormat="1" ht="23.25" customHeight="1" x14ac:dyDescent="0.25">
      <c r="A13" s="103" t="s">
        <v>81</v>
      </c>
      <c r="B13" s="104"/>
      <c r="C13" s="104"/>
      <c r="D13" s="104"/>
      <c r="E13" s="43"/>
      <c r="F13" s="36"/>
      <c r="G13" s="43"/>
      <c r="H13" s="43"/>
      <c r="I13" s="37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7"/>
    </row>
    <row r="14" spans="1:31" s="8" customFormat="1" ht="23.25" customHeight="1" x14ac:dyDescent="0.25">
      <c r="A14" s="38">
        <v>5</v>
      </c>
      <c r="B14" s="39" t="s">
        <v>41</v>
      </c>
      <c r="C14" s="65">
        <v>302</v>
      </c>
      <c r="D14" s="41" t="s">
        <v>95</v>
      </c>
      <c r="E14" s="42">
        <v>2</v>
      </c>
      <c r="F14" s="30">
        <v>28</v>
      </c>
      <c r="G14" s="67" t="s">
        <v>176</v>
      </c>
      <c r="H14" s="68" t="s">
        <v>53</v>
      </c>
      <c r="I14" s="69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1" s="8" customFormat="1" ht="23.25" customHeight="1" x14ac:dyDescent="0.25">
      <c r="A15" s="38">
        <v>6</v>
      </c>
      <c r="B15" s="26" t="s">
        <v>96</v>
      </c>
      <c r="C15" s="27">
        <v>251</v>
      </c>
      <c r="D15" s="28" t="s">
        <v>97</v>
      </c>
      <c r="E15" s="35">
        <v>3</v>
      </c>
      <c r="F15" s="30">
        <v>28</v>
      </c>
      <c r="G15" s="31" t="s">
        <v>98</v>
      </c>
      <c r="H15" s="32" t="s">
        <v>99</v>
      </c>
      <c r="I15" s="33" t="s">
        <v>30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1" s="8" customFormat="1" ht="23.25" customHeight="1" x14ac:dyDescent="0.25">
      <c r="A16" s="38">
        <v>7</v>
      </c>
      <c r="B16" s="26" t="s">
        <v>100</v>
      </c>
      <c r="C16" s="27">
        <v>271</v>
      </c>
      <c r="D16" s="28" t="s">
        <v>101</v>
      </c>
      <c r="E16" s="35">
        <v>2</v>
      </c>
      <c r="F16" s="30">
        <v>28</v>
      </c>
      <c r="G16" s="31" t="s">
        <v>102</v>
      </c>
      <c r="H16" s="32" t="s">
        <v>103</v>
      </c>
      <c r="I16" s="33" t="s">
        <v>30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13</v>
      </c>
      <c r="AC16" s="10" t="s">
        <v>14</v>
      </c>
      <c r="AD16" s="10">
        <v>4</v>
      </c>
      <c r="AE16" s="9"/>
    </row>
    <row r="17" spans="1:31" s="8" customFormat="1" ht="23.25" customHeight="1" x14ac:dyDescent="0.25">
      <c r="A17" s="38">
        <v>8</v>
      </c>
      <c r="B17" s="70" t="s">
        <v>50</v>
      </c>
      <c r="C17" s="71">
        <v>302</v>
      </c>
      <c r="D17" s="72" t="s">
        <v>104</v>
      </c>
      <c r="E17" s="73">
        <v>2</v>
      </c>
      <c r="F17" s="30">
        <v>28</v>
      </c>
      <c r="G17" s="74" t="s">
        <v>105</v>
      </c>
      <c r="H17" s="71" t="s">
        <v>52</v>
      </c>
      <c r="I17" s="33" t="s">
        <v>51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 t="s">
        <v>12</v>
      </c>
      <c r="U17" s="10" t="s">
        <v>12</v>
      </c>
      <c r="V17" s="10" t="s">
        <v>12</v>
      </c>
      <c r="W17" s="10" t="s">
        <v>12</v>
      </c>
      <c r="X17" s="10" t="s">
        <v>12</v>
      </c>
      <c r="Y17" s="10" t="s">
        <v>12</v>
      </c>
      <c r="Z17" s="10" t="s">
        <v>12</v>
      </c>
      <c r="AA17" s="10" t="s">
        <v>12</v>
      </c>
      <c r="AB17" s="10" t="s">
        <v>13</v>
      </c>
      <c r="AC17" s="10" t="s">
        <v>14</v>
      </c>
      <c r="AD17" s="10">
        <v>4</v>
      </c>
      <c r="AE17" s="9"/>
    </row>
    <row r="18" spans="1:31" s="6" customFormat="1" ht="23.25" customHeight="1" x14ac:dyDescent="0.25">
      <c r="A18" s="108" t="s">
        <v>15</v>
      </c>
      <c r="B18" s="108"/>
      <c r="C18" s="108"/>
      <c r="D18" s="108"/>
      <c r="E18" s="11">
        <f>SUM(E9:E17)</f>
        <v>20</v>
      </c>
      <c r="F18" s="21"/>
      <c r="G18" s="109">
        <f>E18*250000</f>
        <v>5000000</v>
      </c>
      <c r="H18" s="110"/>
      <c r="I18" s="21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</row>
    <row r="19" spans="1:31" ht="3" customHeight="1" x14ac:dyDescent="0.15"/>
    <row r="20" spans="1:31" s="12" customFormat="1" ht="15.75" customHeight="1" x14ac:dyDescent="0.2">
      <c r="A20" s="100" t="s">
        <v>16</v>
      </c>
      <c r="B20" s="100"/>
      <c r="C20" s="100"/>
      <c r="D20" s="100"/>
      <c r="Y20" s="22"/>
      <c r="Z20" s="22"/>
      <c r="AA20" s="22"/>
      <c r="AB20" s="22"/>
      <c r="AC20" s="22"/>
      <c r="AD20" s="13"/>
      <c r="AE20" s="13"/>
    </row>
    <row r="21" spans="1:31" s="12" customFormat="1" ht="15.75" customHeight="1" x14ac:dyDescent="0.2">
      <c r="B21" s="101" t="s">
        <v>25</v>
      </c>
      <c r="C21" s="101"/>
      <c r="D21" s="101"/>
      <c r="E21" s="101"/>
      <c r="F21" s="101"/>
      <c r="G21" s="101"/>
      <c r="H21" s="22"/>
      <c r="Y21" s="22"/>
      <c r="Z21" s="22"/>
      <c r="AA21" s="22"/>
      <c r="AB21" s="22"/>
      <c r="AC21" s="22"/>
      <c r="AD21" s="13"/>
      <c r="AE21" s="13"/>
    </row>
    <row r="22" spans="1:31" s="22" customFormat="1" ht="15.75" customHeight="1" x14ac:dyDescent="0.25">
      <c r="B22" s="101" t="s">
        <v>26</v>
      </c>
      <c r="C22" s="101"/>
      <c r="D22" s="101"/>
      <c r="E22" s="101"/>
      <c r="F22" s="101"/>
      <c r="G22" s="101"/>
      <c r="AD22" s="14"/>
      <c r="AE22" s="14"/>
    </row>
    <row r="23" spans="1:31" s="22" customFormat="1" ht="15.75" customHeight="1" x14ac:dyDescent="0.25">
      <c r="B23" s="101" t="s">
        <v>27</v>
      </c>
      <c r="C23" s="101"/>
      <c r="D23" s="101"/>
      <c r="E23" s="101"/>
      <c r="F23" s="101"/>
      <c r="G23" s="101"/>
      <c r="AD23" s="14"/>
      <c r="AE23" s="14"/>
    </row>
    <row r="24" spans="1:31" s="23" customFormat="1" ht="14.25" customHeight="1" x14ac:dyDescent="0.25">
      <c r="B24" s="15"/>
      <c r="C24" s="15"/>
      <c r="U24" s="102" t="s">
        <v>78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23" customFormat="1" ht="15.75" customHeight="1" x14ac:dyDescent="0.25">
      <c r="A25" s="98" t="s">
        <v>17</v>
      </c>
      <c r="B25" s="98"/>
      <c r="C25" s="98"/>
      <c r="D25" s="98"/>
      <c r="G25" s="98" t="s">
        <v>18</v>
      </c>
      <c r="H25" s="98"/>
      <c r="I25" s="98"/>
      <c r="J25" s="98"/>
      <c r="K25" s="98"/>
      <c r="L25" s="98"/>
      <c r="M25" s="98"/>
      <c r="N25" s="98"/>
      <c r="O25" s="98"/>
      <c r="P25" s="19"/>
      <c r="Q25" s="19"/>
      <c r="R25" s="19"/>
      <c r="S25" s="19"/>
      <c r="T25" s="19"/>
      <c r="U25" s="19"/>
      <c r="V25" s="98" t="s">
        <v>22</v>
      </c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23" customFormat="1" ht="15.75" customHeight="1" x14ac:dyDescent="0.25">
      <c r="V26" s="98" t="s">
        <v>19</v>
      </c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23" customFormat="1" ht="4.5" customHeight="1" x14ac:dyDescent="0.25">
      <c r="AD27" s="24"/>
      <c r="AE27" s="24"/>
    </row>
    <row r="28" spans="1:31" s="23" customFormat="1" ht="14.25" x14ac:dyDescent="0.25">
      <c r="AD28" s="24"/>
      <c r="AE28" s="24"/>
    </row>
    <row r="29" spans="1:31" s="23" customFormat="1" ht="14.25" x14ac:dyDescent="0.25">
      <c r="AD29" s="24"/>
      <c r="AE29" s="24"/>
    </row>
    <row r="30" spans="1:31" s="23" customFormat="1" ht="14.25" x14ac:dyDescent="0.25">
      <c r="AD30" s="24"/>
      <c r="AE30" s="24"/>
    </row>
    <row r="31" spans="1:31" s="24" customFormat="1" ht="15.75" customHeight="1" x14ac:dyDescent="0.25">
      <c r="A31" s="99" t="s">
        <v>20</v>
      </c>
      <c r="B31" s="99"/>
      <c r="C31" s="99"/>
      <c r="D31" s="99"/>
      <c r="G31" s="99" t="s">
        <v>21</v>
      </c>
      <c r="H31" s="99"/>
      <c r="I31" s="99"/>
      <c r="J31" s="99"/>
      <c r="K31" s="99"/>
      <c r="L31" s="99"/>
      <c r="M31" s="99"/>
      <c r="N31" s="99"/>
      <c r="O31" s="99"/>
      <c r="P31" s="20"/>
      <c r="Q31" s="20"/>
      <c r="R31" s="20"/>
      <c r="S31" s="20"/>
      <c r="T31" s="20"/>
      <c r="U31" s="20"/>
      <c r="V31" s="99" t="s">
        <v>23</v>
      </c>
      <c r="W31" s="99"/>
      <c r="X31" s="99"/>
      <c r="Y31" s="99"/>
      <c r="Z31" s="99"/>
      <c r="AA31" s="99"/>
      <c r="AB31" s="99"/>
      <c r="AC31" s="99"/>
      <c r="AD31" s="99"/>
      <c r="AE31" s="99"/>
    </row>
  </sheetData>
  <mergeCells count="40">
    <mergeCell ref="AD5:AD7"/>
    <mergeCell ref="AE5:AE7"/>
    <mergeCell ref="A5:A7"/>
    <mergeCell ref="B5:C7"/>
    <mergeCell ref="D5:D7"/>
    <mergeCell ref="A1:E1"/>
    <mergeCell ref="F1:AE1"/>
    <mergeCell ref="A2:E2"/>
    <mergeCell ref="F3:AE3"/>
    <mergeCell ref="F2:I2"/>
    <mergeCell ref="J2:X2"/>
    <mergeCell ref="Z2:AD2"/>
    <mergeCell ref="E5:E7"/>
    <mergeCell ref="F5:F7"/>
    <mergeCell ref="J5:AC5"/>
    <mergeCell ref="J6:K6"/>
    <mergeCell ref="L6:P6"/>
    <mergeCell ref="Q6:T6"/>
    <mergeCell ref="U6:X6"/>
    <mergeCell ref="Y6:AC6"/>
    <mergeCell ref="G5:H7"/>
    <mergeCell ref="A8:D8"/>
    <mergeCell ref="J8:AE8"/>
    <mergeCell ref="A13:D13"/>
    <mergeCell ref="J13:AE13"/>
    <mergeCell ref="A18:D18"/>
    <mergeCell ref="G18:H18"/>
    <mergeCell ref="J18:AE18"/>
    <mergeCell ref="V26:AE26"/>
    <mergeCell ref="A31:D31"/>
    <mergeCell ref="G31:O31"/>
    <mergeCell ref="V31:AE31"/>
    <mergeCell ref="A20:D20"/>
    <mergeCell ref="B21:G21"/>
    <mergeCell ref="B22:G22"/>
    <mergeCell ref="B23:G23"/>
    <mergeCell ref="U24:AE24"/>
    <mergeCell ref="A25:D25"/>
    <mergeCell ref="G25:O25"/>
    <mergeCell ref="V25:AE25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1"/>
  <sheetViews>
    <sheetView showGridLines="0" view="pageBreakPreview" zoomScaleNormal="100" zoomScaleSheetLayoutView="100" workbookViewId="0">
      <selection activeCell="G18" sqref="G18:H18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9.44140625" style="16" bestFit="1" customWidth="1"/>
    <col min="5" max="5" width="3.44140625" style="16" customWidth="1"/>
    <col min="6" max="6" width="3" style="16" customWidth="1"/>
    <col min="7" max="7" width="13.33203125" style="16" bestFit="1" customWidth="1"/>
    <col min="8" max="8" width="4.44140625" style="16" bestFit="1" customWidth="1"/>
    <col min="9" max="9" width="10.21875" style="16" bestFit="1" customWidth="1"/>
    <col min="10" max="24" width="2.5546875" style="16" customWidth="1"/>
    <col min="25" max="29" width="2.5546875" style="17" customWidth="1"/>
    <col min="30" max="30" width="4.6640625" style="18" customWidth="1"/>
    <col min="31" max="31" width="4.44140625" style="18" customWidth="1"/>
    <col min="32" max="32" width="9" style="16" bestFit="1" customWidth="1"/>
    <col min="33" max="16384" width="9" style="16"/>
  </cols>
  <sheetData>
    <row r="1" spans="1:31" s="1" customFormat="1" ht="14.25" customHeight="1" x14ac:dyDescent="0.2">
      <c r="A1" s="119" t="s">
        <v>0</v>
      </c>
      <c r="B1" s="119"/>
      <c r="C1" s="119"/>
      <c r="D1" s="119"/>
      <c r="E1" s="119"/>
      <c r="F1" s="120" t="s">
        <v>77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4.25" customHeight="1" x14ac:dyDescent="0.2">
      <c r="A2" s="121" t="s">
        <v>1</v>
      </c>
      <c r="B2" s="121"/>
      <c r="C2" s="121"/>
      <c r="D2" s="121"/>
      <c r="E2" s="121"/>
      <c r="F2" s="120" t="s">
        <v>40</v>
      </c>
      <c r="G2" s="120"/>
      <c r="H2" s="120"/>
      <c r="I2" s="120"/>
      <c r="J2" s="120" t="s">
        <v>32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44" t="s">
        <v>36</v>
      </c>
      <c r="Z2" s="122" t="s">
        <v>37</v>
      </c>
      <c r="AA2" s="122"/>
      <c r="AB2" s="122"/>
      <c r="AC2" s="122"/>
      <c r="AD2" s="122"/>
      <c r="AE2" s="44" t="s">
        <v>38</v>
      </c>
    </row>
    <row r="3" spans="1:31" s="1" customFormat="1" ht="14.25" customHeight="1" x14ac:dyDescent="0.2">
      <c r="A3" s="24"/>
      <c r="B3" s="24"/>
      <c r="C3" s="24"/>
      <c r="D3" s="24"/>
      <c r="E3" s="24"/>
      <c r="F3" s="120" t="s">
        <v>71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1" s="6" customFormat="1" ht="18.75" customHeight="1" x14ac:dyDescent="0.25">
      <c r="A5" s="132" t="s">
        <v>2</v>
      </c>
      <c r="B5" s="123" t="s">
        <v>3</v>
      </c>
      <c r="C5" s="124"/>
      <c r="D5" s="114" t="s">
        <v>4</v>
      </c>
      <c r="E5" s="114" t="s">
        <v>5</v>
      </c>
      <c r="F5" s="114" t="s">
        <v>24</v>
      </c>
      <c r="G5" s="123" t="s">
        <v>6</v>
      </c>
      <c r="H5" s="124"/>
      <c r="I5" s="45" t="s">
        <v>7</v>
      </c>
      <c r="J5" s="117">
        <v>2023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29" t="s">
        <v>8</v>
      </c>
      <c r="AE5" s="129" t="s">
        <v>9</v>
      </c>
    </row>
    <row r="6" spans="1:31" s="6" customFormat="1" ht="18.75" customHeight="1" x14ac:dyDescent="0.25">
      <c r="A6" s="132"/>
      <c r="B6" s="125"/>
      <c r="C6" s="126"/>
      <c r="D6" s="115"/>
      <c r="E6" s="115"/>
      <c r="F6" s="115"/>
      <c r="G6" s="125"/>
      <c r="H6" s="126"/>
      <c r="I6" s="45" t="s">
        <v>10</v>
      </c>
      <c r="J6" s="118">
        <v>6</v>
      </c>
      <c r="K6" s="118"/>
      <c r="L6" s="118">
        <v>7</v>
      </c>
      <c r="M6" s="118"/>
      <c r="N6" s="118"/>
      <c r="O6" s="118"/>
      <c r="P6" s="118"/>
      <c r="Q6" s="118">
        <v>8</v>
      </c>
      <c r="R6" s="118"/>
      <c r="S6" s="118"/>
      <c r="T6" s="118"/>
      <c r="U6" s="118">
        <v>9</v>
      </c>
      <c r="V6" s="118"/>
      <c r="W6" s="118"/>
      <c r="X6" s="118"/>
      <c r="Y6" s="118">
        <v>10</v>
      </c>
      <c r="Z6" s="118"/>
      <c r="AA6" s="118"/>
      <c r="AB6" s="118"/>
      <c r="AC6" s="118"/>
      <c r="AD6" s="130"/>
      <c r="AE6" s="130"/>
    </row>
    <row r="7" spans="1:31" s="6" customFormat="1" ht="18.75" customHeight="1" x14ac:dyDescent="0.25">
      <c r="A7" s="132"/>
      <c r="B7" s="127"/>
      <c r="C7" s="128"/>
      <c r="D7" s="116"/>
      <c r="E7" s="116"/>
      <c r="F7" s="116"/>
      <c r="G7" s="127"/>
      <c r="H7" s="128"/>
      <c r="I7" s="45" t="s">
        <v>11</v>
      </c>
      <c r="J7" s="46">
        <v>45096</v>
      </c>
      <c r="K7" s="46">
        <f>J7+7</f>
        <v>45103</v>
      </c>
      <c r="L7" s="46">
        <f t="shared" ref="L7:AC7" si="0">K7+7</f>
        <v>45110</v>
      </c>
      <c r="M7" s="46">
        <f t="shared" si="0"/>
        <v>45117</v>
      </c>
      <c r="N7" s="46">
        <f t="shared" si="0"/>
        <v>45124</v>
      </c>
      <c r="O7" s="46">
        <f t="shared" si="0"/>
        <v>45131</v>
      </c>
      <c r="P7" s="46">
        <f t="shared" si="0"/>
        <v>45138</v>
      </c>
      <c r="Q7" s="46">
        <f t="shared" si="0"/>
        <v>45145</v>
      </c>
      <c r="R7" s="46">
        <f t="shared" si="0"/>
        <v>45152</v>
      </c>
      <c r="S7" s="46">
        <f t="shared" si="0"/>
        <v>45159</v>
      </c>
      <c r="T7" s="46">
        <f t="shared" si="0"/>
        <v>45166</v>
      </c>
      <c r="U7" s="46">
        <f t="shared" si="0"/>
        <v>45173</v>
      </c>
      <c r="V7" s="46">
        <f t="shared" si="0"/>
        <v>45180</v>
      </c>
      <c r="W7" s="46">
        <f t="shared" si="0"/>
        <v>45187</v>
      </c>
      <c r="X7" s="46">
        <f t="shared" si="0"/>
        <v>45194</v>
      </c>
      <c r="Y7" s="46">
        <f t="shared" si="0"/>
        <v>45201</v>
      </c>
      <c r="Z7" s="46">
        <f t="shared" si="0"/>
        <v>45208</v>
      </c>
      <c r="AA7" s="46">
        <f t="shared" si="0"/>
        <v>45215</v>
      </c>
      <c r="AB7" s="46">
        <f t="shared" si="0"/>
        <v>45222</v>
      </c>
      <c r="AC7" s="46">
        <f t="shared" si="0"/>
        <v>45229</v>
      </c>
      <c r="AD7" s="131"/>
      <c r="AE7" s="131"/>
    </row>
    <row r="8" spans="1:31" s="8" customFormat="1" ht="21" customHeight="1" x14ac:dyDescent="0.25">
      <c r="A8" s="103" t="s">
        <v>80</v>
      </c>
      <c r="B8" s="104"/>
      <c r="C8" s="104"/>
      <c r="D8" s="104"/>
      <c r="E8" s="7"/>
      <c r="F8" s="7"/>
      <c r="G8" s="7"/>
      <c r="H8" s="7"/>
      <c r="I8" s="7"/>
      <c r="J8" s="105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s="8" customFormat="1" ht="23.25" customHeight="1" x14ac:dyDescent="0.25">
      <c r="A9" s="38">
        <v>1</v>
      </c>
      <c r="B9" s="26" t="s">
        <v>41</v>
      </c>
      <c r="C9" s="40">
        <v>301</v>
      </c>
      <c r="D9" s="41" t="s">
        <v>82</v>
      </c>
      <c r="E9" s="42">
        <v>2</v>
      </c>
      <c r="F9" s="66">
        <v>25</v>
      </c>
      <c r="G9" s="67" t="s">
        <v>83</v>
      </c>
      <c r="H9" s="68" t="s">
        <v>42</v>
      </c>
      <c r="I9" s="33" t="s">
        <v>43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1" s="8" customFormat="1" ht="23.25" customHeight="1" x14ac:dyDescent="0.25">
      <c r="A10" s="38">
        <v>2</v>
      </c>
      <c r="B10" s="26" t="s">
        <v>106</v>
      </c>
      <c r="C10" s="34">
        <v>100</v>
      </c>
      <c r="D10" s="28" t="s">
        <v>107</v>
      </c>
      <c r="E10" s="35">
        <v>1</v>
      </c>
      <c r="F10" s="66">
        <v>25</v>
      </c>
      <c r="G10" s="31" t="s">
        <v>108</v>
      </c>
      <c r="H10" s="32" t="s">
        <v>109</v>
      </c>
      <c r="I10" s="33" t="s">
        <v>48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1" s="8" customFormat="1" ht="23.25" customHeight="1" x14ac:dyDescent="0.25">
      <c r="A11" s="38">
        <v>3</v>
      </c>
      <c r="B11" s="26" t="s">
        <v>49</v>
      </c>
      <c r="C11" s="34">
        <v>203</v>
      </c>
      <c r="D11" s="28" t="s">
        <v>110</v>
      </c>
      <c r="E11" s="35">
        <v>3</v>
      </c>
      <c r="F11" s="66">
        <v>25</v>
      </c>
      <c r="G11" s="31" t="s">
        <v>111</v>
      </c>
      <c r="H11" s="32" t="s">
        <v>112</v>
      </c>
      <c r="I11" s="33" t="s">
        <v>48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</row>
    <row r="12" spans="1:31" s="8" customFormat="1" ht="23.25" customHeight="1" x14ac:dyDescent="0.25">
      <c r="A12" s="38">
        <v>4</v>
      </c>
      <c r="B12" s="50" t="s">
        <v>113</v>
      </c>
      <c r="C12" s="51">
        <v>226</v>
      </c>
      <c r="D12" s="75" t="s">
        <v>114</v>
      </c>
      <c r="E12" s="63">
        <v>2</v>
      </c>
      <c r="F12" s="66">
        <v>25</v>
      </c>
      <c r="G12" s="31" t="s">
        <v>115</v>
      </c>
      <c r="H12" s="32" t="s">
        <v>116</v>
      </c>
      <c r="I12" s="33" t="s">
        <v>56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1" s="8" customFormat="1" ht="23.25" customHeight="1" x14ac:dyDescent="0.25">
      <c r="A13" s="103" t="s">
        <v>81</v>
      </c>
      <c r="B13" s="104"/>
      <c r="C13" s="104"/>
      <c r="D13" s="104"/>
      <c r="E13" s="43"/>
      <c r="F13" s="36"/>
      <c r="G13" s="43"/>
      <c r="H13" s="43"/>
      <c r="I13" s="37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7"/>
    </row>
    <row r="14" spans="1:31" s="8" customFormat="1" ht="23.25" customHeight="1" x14ac:dyDescent="0.25">
      <c r="A14" s="38">
        <v>5</v>
      </c>
      <c r="B14" s="39" t="s">
        <v>41</v>
      </c>
      <c r="C14" s="65">
        <v>302</v>
      </c>
      <c r="D14" s="41" t="s">
        <v>95</v>
      </c>
      <c r="E14" s="78">
        <v>2</v>
      </c>
      <c r="F14" s="66">
        <v>25</v>
      </c>
      <c r="G14" s="67" t="s">
        <v>176</v>
      </c>
      <c r="H14" s="68" t="s">
        <v>53</v>
      </c>
      <c r="I14" s="33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1" s="8" customFormat="1" ht="23.25" customHeight="1" x14ac:dyDescent="0.25">
      <c r="A15" s="38">
        <v>6</v>
      </c>
      <c r="B15" s="26" t="s">
        <v>168</v>
      </c>
      <c r="C15" s="34">
        <v>304</v>
      </c>
      <c r="D15" s="28" t="s">
        <v>169</v>
      </c>
      <c r="E15" s="35">
        <v>3</v>
      </c>
      <c r="F15" s="66">
        <v>25</v>
      </c>
      <c r="G15" s="31" t="s">
        <v>170</v>
      </c>
      <c r="H15" s="32" t="s">
        <v>53</v>
      </c>
      <c r="I15" s="33" t="s">
        <v>56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1" s="8" customFormat="1" ht="23.25" customHeight="1" x14ac:dyDescent="0.25">
      <c r="A16" s="38">
        <v>7</v>
      </c>
      <c r="B16" s="26" t="s">
        <v>113</v>
      </c>
      <c r="C16" s="34">
        <v>311</v>
      </c>
      <c r="D16" s="28" t="s">
        <v>171</v>
      </c>
      <c r="E16" s="35">
        <v>4</v>
      </c>
      <c r="F16" s="66">
        <v>25</v>
      </c>
      <c r="G16" s="31" t="s">
        <v>172</v>
      </c>
      <c r="H16" s="32" t="s">
        <v>173</v>
      </c>
      <c r="I16" s="33" t="s">
        <v>56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13</v>
      </c>
      <c r="AC16" s="10" t="s">
        <v>14</v>
      </c>
      <c r="AD16" s="10">
        <v>4</v>
      </c>
      <c r="AE16" s="9"/>
    </row>
    <row r="17" spans="1:31" s="8" customFormat="1" ht="23.25" customHeight="1" x14ac:dyDescent="0.25">
      <c r="A17" s="38">
        <v>8</v>
      </c>
      <c r="B17" s="83" t="s">
        <v>113</v>
      </c>
      <c r="C17" s="84">
        <v>246</v>
      </c>
      <c r="D17" s="85" t="s">
        <v>174</v>
      </c>
      <c r="E17" s="86">
        <v>1</v>
      </c>
      <c r="F17" s="87">
        <v>25</v>
      </c>
      <c r="G17" s="88" t="s">
        <v>177</v>
      </c>
      <c r="H17" s="89" t="s">
        <v>150</v>
      </c>
      <c r="I17" s="33" t="s">
        <v>175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 t="s">
        <v>12</v>
      </c>
      <c r="U17" s="10" t="s">
        <v>12</v>
      </c>
      <c r="V17" s="10" t="s">
        <v>12</v>
      </c>
      <c r="W17" s="10" t="s">
        <v>12</v>
      </c>
      <c r="X17" s="10" t="s">
        <v>12</v>
      </c>
      <c r="Y17" s="10" t="s">
        <v>12</v>
      </c>
      <c r="Z17" s="10" t="s">
        <v>12</v>
      </c>
      <c r="AA17" s="10" t="s">
        <v>12</v>
      </c>
      <c r="AB17" s="10" t="s">
        <v>13</v>
      </c>
      <c r="AC17" s="10" t="s">
        <v>14</v>
      </c>
      <c r="AD17" s="10">
        <v>4</v>
      </c>
      <c r="AE17" s="9"/>
    </row>
    <row r="18" spans="1:31" s="6" customFormat="1" ht="23.25" customHeight="1" x14ac:dyDescent="0.25">
      <c r="A18" s="108" t="s">
        <v>15</v>
      </c>
      <c r="B18" s="108"/>
      <c r="C18" s="108"/>
      <c r="D18" s="108"/>
      <c r="E18" s="11">
        <f>SUM(E9:E17)</f>
        <v>18</v>
      </c>
      <c r="F18" s="21"/>
      <c r="G18" s="109">
        <f>E18*250000</f>
        <v>4500000</v>
      </c>
      <c r="H18" s="110"/>
      <c r="I18" s="21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</row>
    <row r="19" spans="1:31" ht="3" customHeight="1" x14ac:dyDescent="0.15"/>
    <row r="20" spans="1:31" s="12" customFormat="1" ht="15.75" customHeight="1" x14ac:dyDescent="0.2">
      <c r="A20" s="100" t="s">
        <v>16</v>
      </c>
      <c r="B20" s="100"/>
      <c r="C20" s="100"/>
      <c r="D20" s="100"/>
      <c r="Y20" s="22"/>
      <c r="Z20" s="22"/>
      <c r="AA20" s="22"/>
      <c r="AB20" s="22"/>
      <c r="AC20" s="22"/>
      <c r="AD20" s="13"/>
      <c r="AE20" s="13"/>
    </row>
    <row r="21" spans="1:31" s="12" customFormat="1" ht="15.75" customHeight="1" x14ac:dyDescent="0.2">
      <c r="B21" s="101" t="s">
        <v>25</v>
      </c>
      <c r="C21" s="101"/>
      <c r="D21" s="101"/>
      <c r="E21" s="101"/>
      <c r="F21" s="101"/>
      <c r="G21" s="101"/>
      <c r="H21" s="22"/>
      <c r="Y21" s="22"/>
      <c r="Z21" s="22"/>
      <c r="AA21" s="22"/>
      <c r="AB21" s="22"/>
      <c r="AC21" s="22"/>
      <c r="AD21" s="13"/>
      <c r="AE21" s="13"/>
    </row>
    <row r="22" spans="1:31" s="22" customFormat="1" ht="15.75" customHeight="1" x14ac:dyDescent="0.25">
      <c r="B22" s="101" t="s">
        <v>26</v>
      </c>
      <c r="C22" s="101"/>
      <c r="D22" s="101"/>
      <c r="E22" s="101"/>
      <c r="F22" s="101"/>
      <c r="G22" s="101"/>
      <c r="AD22" s="14"/>
      <c r="AE22" s="14"/>
    </row>
    <row r="23" spans="1:31" s="22" customFormat="1" ht="15.75" customHeight="1" x14ac:dyDescent="0.25">
      <c r="B23" s="101" t="s">
        <v>27</v>
      </c>
      <c r="C23" s="101"/>
      <c r="D23" s="101"/>
      <c r="E23" s="101"/>
      <c r="F23" s="101"/>
      <c r="G23" s="101"/>
      <c r="AD23" s="14"/>
      <c r="AE23" s="14"/>
    </row>
    <row r="24" spans="1:31" s="23" customFormat="1" ht="14.25" customHeight="1" x14ac:dyDescent="0.25">
      <c r="B24" s="15"/>
      <c r="C24" s="15"/>
      <c r="U24" s="102" t="s">
        <v>78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23" customFormat="1" ht="15.75" customHeight="1" x14ac:dyDescent="0.25">
      <c r="A25" s="98" t="s">
        <v>17</v>
      </c>
      <c r="B25" s="98"/>
      <c r="C25" s="98"/>
      <c r="D25" s="98"/>
      <c r="G25" s="98" t="s">
        <v>18</v>
      </c>
      <c r="H25" s="98"/>
      <c r="I25" s="98"/>
      <c r="J25" s="98"/>
      <c r="K25" s="98"/>
      <c r="L25" s="98"/>
      <c r="M25" s="98"/>
      <c r="N25" s="98"/>
      <c r="O25" s="98"/>
      <c r="P25" s="19"/>
      <c r="Q25" s="19"/>
      <c r="R25" s="19"/>
      <c r="S25" s="19"/>
      <c r="T25" s="19"/>
      <c r="U25" s="19"/>
      <c r="V25" s="98" t="s">
        <v>22</v>
      </c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23" customFormat="1" ht="15.75" customHeight="1" x14ac:dyDescent="0.25">
      <c r="V26" s="98" t="s">
        <v>19</v>
      </c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23" customFormat="1" ht="4.5" customHeight="1" x14ac:dyDescent="0.25">
      <c r="AD27" s="24"/>
      <c r="AE27" s="24"/>
    </row>
    <row r="28" spans="1:31" s="23" customFormat="1" ht="14.25" x14ac:dyDescent="0.25">
      <c r="AD28" s="24"/>
      <c r="AE28" s="24"/>
    </row>
    <row r="29" spans="1:31" s="23" customFormat="1" ht="13.5" customHeight="1" x14ac:dyDescent="0.25">
      <c r="AD29" s="24"/>
      <c r="AE29" s="24"/>
    </row>
    <row r="30" spans="1:31" s="23" customFormat="1" ht="14.25" x14ac:dyDescent="0.25">
      <c r="AD30" s="24"/>
      <c r="AE30" s="24"/>
    </row>
    <row r="31" spans="1:31" s="24" customFormat="1" ht="15.75" customHeight="1" x14ac:dyDescent="0.25">
      <c r="A31" s="99" t="s">
        <v>20</v>
      </c>
      <c r="B31" s="99"/>
      <c r="C31" s="99"/>
      <c r="D31" s="99"/>
      <c r="G31" s="99" t="s">
        <v>21</v>
      </c>
      <c r="H31" s="99"/>
      <c r="I31" s="99"/>
      <c r="J31" s="99"/>
      <c r="K31" s="99"/>
      <c r="L31" s="99"/>
      <c r="M31" s="99"/>
      <c r="N31" s="99"/>
      <c r="O31" s="99"/>
      <c r="P31" s="20"/>
      <c r="Q31" s="20"/>
      <c r="R31" s="20"/>
      <c r="S31" s="20"/>
      <c r="T31" s="20"/>
      <c r="U31" s="20"/>
      <c r="V31" s="99" t="s">
        <v>23</v>
      </c>
      <c r="W31" s="99"/>
      <c r="X31" s="99"/>
      <c r="Y31" s="99"/>
      <c r="Z31" s="99"/>
      <c r="AA31" s="99"/>
      <c r="AB31" s="99"/>
      <c r="AC31" s="99"/>
      <c r="AD31" s="99"/>
      <c r="AE31" s="99"/>
    </row>
  </sheetData>
  <mergeCells count="40">
    <mergeCell ref="AD5:AD7"/>
    <mergeCell ref="AE5:AE7"/>
    <mergeCell ref="A5:A7"/>
    <mergeCell ref="B5:C7"/>
    <mergeCell ref="D5:D7"/>
    <mergeCell ref="A1:E1"/>
    <mergeCell ref="F1:AE1"/>
    <mergeCell ref="A2:E2"/>
    <mergeCell ref="F3:AE3"/>
    <mergeCell ref="F2:I2"/>
    <mergeCell ref="J2:X2"/>
    <mergeCell ref="Z2:AD2"/>
    <mergeCell ref="E5:E7"/>
    <mergeCell ref="F5:F7"/>
    <mergeCell ref="J5:AC5"/>
    <mergeCell ref="J6:K6"/>
    <mergeCell ref="L6:P6"/>
    <mergeCell ref="Q6:T6"/>
    <mergeCell ref="U6:X6"/>
    <mergeCell ref="Y6:AC6"/>
    <mergeCell ref="G5:H7"/>
    <mergeCell ref="A8:D8"/>
    <mergeCell ref="J8:AE8"/>
    <mergeCell ref="A13:D13"/>
    <mergeCell ref="J13:AE13"/>
    <mergeCell ref="A18:D18"/>
    <mergeCell ref="G18:H18"/>
    <mergeCell ref="J18:AE18"/>
    <mergeCell ref="V26:AE26"/>
    <mergeCell ref="A31:D31"/>
    <mergeCell ref="G31:O31"/>
    <mergeCell ref="V31:AE31"/>
    <mergeCell ref="A20:D20"/>
    <mergeCell ref="B21:G21"/>
    <mergeCell ref="B22:G22"/>
    <mergeCell ref="B23:G23"/>
    <mergeCell ref="U24:AE24"/>
    <mergeCell ref="A25:D25"/>
    <mergeCell ref="G25:O25"/>
    <mergeCell ref="V25:AE25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0"/>
  <sheetViews>
    <sheetView showGridLines="0" view="pageBreakPreview" zoomScaleNormal="100" zoomScaleSheetLayoutView="100" workbookViewId="0">
      <selection activeCell="G17" sqref="G17:H17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3.109375" style="16" customWidth="1"/>
    <col min="4" max="4" width="15.21875" style="16" customWidth="1"/>
    <col min="5" max="5" width="3.44140625" style="16" customWidth="1"/>
    <col min="6" max="6" width="3" style="16" customWidth="1"/>
    <col min="7" max="7" width="13.6640625" style="16" customWidth="1"/>
    <col min="8" max="8" width="4.33203125" style="16" customWidth="1"/>
    <col min="9" max="9" width="10.21875" style="16" bestFit="1" customWidth="1"/>
    <col min="10" max="25" width="2.6640625" style="16" customWidth="1"/>
    <col min="26" max="29" width="2.6640625" style="17" customWidth="1"/>
    <col min="30" max="30" width="3.44140625" style="18" customWidth="1"/>
    <col min="31" max="31" width="3.6640625" style="18" bestFit="1" customWidth="1"/>
    <col min="32" max="32" width="9" style="16" bestFit="1" customWidth="1"/>
    <col min="33" max="16384" width="9" style="16"/>
  </cols>
  <sheetData>
    <row r="1" spans="1:31" s="1" customFormat="1" ht="14.25" customHeight="1" x14ac:dyDescent="0.2">
      <c r="A1" s="119" t="s">
        <v>0</v>
      </c>
      <c r="B1" s="119"/>
      <c r="C1" s="119"/>
      <c r="D1" s="119"/>
      <c r="E1" s="119"/>
      <c r="F1" s="120" t="s">
        <v>77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4.25" customHeight="1" x14ac:dyDescent="0.2">
      <c r="A2" s="121" t="s">
        <v>1</v>
      </c>
      <c r="B2" s="121"/>
      <c r="C2" s="121"/>
      <c r="D2" s="121"/>
      <c r="E2" s="121"/>
      <c r="F2" s="120" t="s">
        <v>40</v>
      </c>
      <c r="G2" s="120"/>
      <c r="H2" s="120"/>
      <c r="I2" s="120"/>
      <c r="J2" s="120" t="s">
        <v>33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44" t="s">
        <v>36</v>
      </c>
      <c r="X2" s="122" t="s">
        <v>39</v>
      </c>
      <c r="Y2" s="122"/>
      <c r="Z2" s="122"/>
      <c r="AA2" s="122"/>
      <c r="AB2" s="122"/>
      <c r="AC2" s="122"/>
      <c r="AD2" s="122"/>
      <c r="AE2" s="122"/>
    </row>
    <row r="3" spans="1:31" s="1" customFormat="1" ht="14.25" customHeight="1" x14ac:dyDescent="0.2">
      <c r="A3" s="24"/>
      <c r="B3" s="24"/>
      <c r="C3" s="24"/>
      <c r="D3" s="24"/>
      <c r="E3" s="24"/>
      <c r="F3" s="120" t="s">
        <v>72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1" s="6" customFormat="1" ht="18.75" customHeight="1" x14ac:dyDescent="0.25">
      <c r="A5" s="132" t="s">
        <v>2</v>
      </c>
      <c r="B5" s="123" t="s">
        <v>3</v>
      </c>
      <c r="C5" s="124"/>
      <c r="D5" s="114" t="s">
        <v>4</v>
      </c>
      <c r="E5" s="114" t="s">
        <v>5</v>
      </c>
      <c r="F5" s="114" t="s">
        <v>24</v>
      </c>
      <c r="G5" s="123" t="s">
        <v>6</v>
      </c>
      <c r="H5" s="124"/>
      <c r="I5" s="45" t="s">
        <v>7</v>
      </c>
      <c r="J5" s="117">
        <v>2023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29" t="s">
        <v>8</v>
      </c>
      <c r="AE5" s="129" t="s">
        <v>9</v>
      </c>
    </row>
    <row r="6" spans="1:31" s="6" customFormat="1" ht="18.75" customHeight="1" x14ac:dyDescent="0.25">
      <c r="A6" s="132"/>
      <c r="B6" s="125"/>
      <c r="C6" s="126"/>
      <c r="D6" s="115"/>
      <c r="E6" s="115"/>
      <c r="F6" s="115"/>
      <c r="G6" s="125"/>
      <c r="H6" s="126"/>
      <c r="I6" s="45" t="s">
        <v>10</v>
      </c>
      <c r="J6" s="118">
        <v>6</v>
      </c>
      <c r="K6" s="118"/>
      <c r="L6" s="118">
        <v>7</v>
      </c>
      <c r="M6" s="118"/>
      <c r="N6" s="118"/>
      <c r="O6" s="118"/>
      <c r="P6" s="118"/>
      <c r="Q6" s="118">
        <v>8</v>
      </c>
      <c r="R6" s="118"/>
      <c r="S6" s="118"/>
      <c r="T6" s="118"/>
      <c r="U6" s="118">
        <v>9</v>
      </c>
      <c r="V6" s="118"/>
      <c r="W6" s="118"/>
      <c r="X6" s="118"/>
      <c r="Y6" s="118">
        <v>10</v>
      </c>
      <c r="Z6" s="118"/>
      <c r="AA6" s="118"/>
      <c r="AB6" s="118"/>
      <c r="AC6" s="118"/>
      <c r="AD6" s="130"/>
      <c r="AE6" s="130"/>
    </row>
    <row r="7" spans="1:31" s="6" customFormat="1" ht="18.75" customHeight="1" x14ac:dyDescent="0.25">
      <c r="A7" s="132"/>
      <c r="B7" s="127"/>
      <c r="C7" s="128"/>
      <c r="D7" s="116"/>
      <c r="E7" s="116"/>
      <c r="F7" s="116"/>
      <c r="G7" s="127"/>
      <c r="H7" s="128"/>
      <c r="I7" s="45" t="s">
        <v>11</v>
      </c>
      <c r="J7" s="46">
        <v>45096</v>
      </c>
      <c r="K7" s="46">
        <f>J7+7</f>
        <v>45103</v>
      </c>
      <c r="L7" s="46">
        <f t="shared" ref="L7:AC7" si="0">K7+7</f>
        <v>45110</v>
      </c>
      <c r="M7" s="46">
        <f t="shared" si="0"/>
        <v>45117</v>
      </c>
      <c r="N7" s="46">
        <f t="shared" si="0"/>
        <v>45124</v>
      </c>
      <c r="O7" s="46">
        <f t="shared" si="0"/>
        <v>45131</v>
      </c>
      <c r="P7" s="46">
        <f t="shared" si="0"/>
        <v>45138</v>
      </c>
      <c r="Q7" s="46">
        <f t="shared" si="0"/>
        <v>45145</v>
      </c>
      <c r="R7" s="46">
        <f t="shared" si="0"/>
        <v>45152</v>
      </c>
      <c r="S7" s="46">
        <f t="shared" si="0"/>
        <v>45159</v>
      </c>
      <c r="T7" s="46">
        <f t="shared" si="0"/>
        <v>45166</v>
      </c>
      <c r="U7" s="46">
        <f t="shared" si="0"/>
        <v>45173</v>
      </c>
      <c r="V7" s="46">
        <f t="shared" si="0"/>
        <v>45180</v>
      </c>
      <c r="W7" s="46">
        <f t="shared" si="0"/>
        <v>45187</v>
      </c>
      <c r="X7" s="46">
        <f t="shared" si="0"/>
        <v>45194</v>
      </c>
      <c r="Y7" s="46">
        <f t="shared" si="0"/>
        <v>45201</v>
      </c>
      <c r="Z7" s="46">
        <f t="shared" si="0"/>
        <v>45208</v>
      </c>
      <c r="AA7" s="46">
        <f t="shared" si="0"/>
        <v>45215</v>
      </c>
      <c r="AB7" s="46">
        <f t="shared" si="0"/>
        <v>45222</v>
      </c>
      <c r="AC7" s="46">
        <f t="shared" si="0"/>
        <v>45229</v>
      </c>
      <c r="AD7" s="131"/>
      <c r="AE7" s="131"/>
    </row>
    <row r="8" spans="1:31" s="8" customFormat="1" ht="27" customHeight="1" x14ac:dyDescent="0.25">
      <c r="A8" s="103" t="s">
        <v>80</v>
      </c>
      <c r="B8" s="104"/>
      <c r="C8" s="104"/>
      <c r="D8" s="104"/>
      <c r="E8" s="7"/>
      <c r="F8" s="7"/>
      <c r="G8" s="7"/>
      <c r="H8" s="7"/>
      <c r="I8" s="7"/>
      <c r="J8" s="105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s="8" customFormat="1" ht="27" customHeight="1" x14ac:dyDescent="0.25">
      <c r="A9" s="38">
        <v>1</v>
      </c>
      <c r="B9" s="26" t="s">
        <v>41</v>
      </c>
      <c r="C9" s="40">
        <v>301</v>
      </c>
      <c r="D9" s="41" t="s">
        <v>82</v>
      </c>
      <c r="E9" s="42">
        <v>2</v>
      </c>
      <c r="F9" s="66">
        <v>54</v>
      </c>
      <c r="G9" s="67" t="s">
        <v>83</v>
      </c>
      <c r="H9" s="68" t="s">
        <v>42</v>
      </c>
      <c r="I9" s="69" t="s">
        <v>43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1" s="8" customFormat="1" ht="27" customHeight="1" x14ac:dyDescent="0.25">
      <c r="A10" s="38">
        <v>2</v>
      </c>
      <c r="B10" s="26" t="s">
        <v>117</v>
      </c>
      <c r="C10" s="34">
        <v>342</v>
      </c>
      <c r="D10" s="28" t="s">
        <v>118</v>
      </c>
      <c r="E10" s="35">
        <v>3</v>
      </c>
      <c r="F10" s="66">
        <v>54</v>
      </c>
      <c r="G10" s="31" t="s">
        <v>119</v>
      </c>
      <c r="H10" s="32" t="s">
        <v>120</v>
      </c>
      <c r="I10" s="33" t="s">
        <v>75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1" s="8" customFormat="1" ht="27" customHeight="1" x14ac:dyDescent="0.25">
      <c r="A11" s="38">
        <v>3</v>
      </c>
      <c r="B11" s="26" t="s">
        <v>121</v>
      </c>
      <c r="C11" s="34">
        <v>201</v>
      </c>
      <c r="D11" s="28" t="s">
        <v>122</v>
      </c>
      <c r="E11" s="35">
        <v>2</v>
      </c>
      <c r="F11" s="66">
        <v>54</v>
      </c>
      <c r="G11" s="31" t="s">
        <v>123</v>
      </c>
      <c r="H11" s="32" t="s">
        <v>124</v>
      </c>
      <c r="I11" s="33" t="s">
        <v>75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</row>
    <row r="12" spans="1:31" s="8" customFormat="1" ht="27" customHeight="1" x14ac:dyDescent="0.25">
      <c r="A12" s="38">
        <v>4</v>
      </c>
      <c r="B12" s="26" t="s">
        <v>121</v>
      </c>
      <c r="C12" s="34">
        <v>211</v>
      </c>
      <c r="D12" s="28" t="s">
        <v>125</v>
      </c>
      <c r="E12" s="35">
        <v>3</v>
      </c>
      <c r="F12" s="66">
        <v>54</v>
      </c>
      <c r="G12" s="31" t="s">
        <v>126</v>
      </c>
      <c r="H12" s="32" t="s">
        <v>47</v>
      </c>
      <c r="I12" s="33" t="s">
        <v>75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1" s="8" customFormat="1" ht="27" customHeight="1" x14ac:dyDescent="0.25">
      <c r="A13" s="103" t="s">
        <v>81</v>
      </c>
      <c r="B13" s="104"/>
      <c r="C13" s="104"/>
      <c r="D13" s="104"/>
      <c r="E13" s="43"/>
      <c r="F13" s="36"/>
      <c r="G13" s="43"/>
      <c r="H13" s="43"/>
      <c r="I13" s="37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7"/>
    </row>
    <row r="14" spans="1:31" s="8" customFormat="1" ht="27" customHeight="1" x14ac:dyDescent="0.25">
      <c r="A14" s="38">
        <v>5</v>
      </c>
      <c r="B14" s="39" t="s">
        <v>41</v>
      </c>
      <c r="C14" s="65">
        <v>302</v>
      </c>
      <c r="D14" s="41" t="s">
        <v>95</v>
      </c>
      <c r="E14" s="76">
        <v>2</v>
      </c>
      <c r="F14" s="66">
        <v>54</v>
      </c>
      <c r="G14" s="67" t="s">
        <v>176</v>
      </c>
      <c r="H14" s="68" t="s">
        <v>53</v>
      </c>
      <c r="I14" s="69" t="s">
        <v>43</v>
      </c>
      <c r="J14" s="9"/>
      <c r="K14" s="9"/>
      <c r="L14" s="9"/>
      <c r="M14" s="9"/>
      <c r="N14" s="9"/>
      <c r="O14" s="9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1" s="8" customFormat="1" ht="27" customHeight="1" x14ac:dyDescent="0.25">
      <c r="A15" s="38">
        <v>6</v>
      </c>
      <c r="B15" s="26" t="s">
        <v>74</v>
      </c>
      <c r="C15" s="27">
        <v>260</v>
      </c>
      <c r="D15" s="28" t="s">
        <v>127</v>
      </c>
      <c r="E15" s="77">
        <v>3</v>
      </c>
      <c r="F15" s="66">
        <v>54</v>
      </c>
      <c r="G15" s="31" t="s">
        <v>128</v>
      </c>
      <c r="H15" s="32" t="s">
        <v>42</v>
      </c>
      <c r="I15" s="33" t="s">
        <v>75</v>
      </c>
      <c r="J15" s="9"/>
      <c r="K15" s="9"/>
      <c r="L15" s="9"/>
      <c r="M15" s="9"/>
      <c r="N15" s="9"/>
      <c r="O15" s="9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1" s="8" customFormat="1" ht="27" customHeight="1" x14ac:dyDescent="0.25">
      <c r="A16" s="62">
        <v>7</v>
      </c>
      <c r="B16" s="26" t="s">
        <v>129</v>
      </c>
      <c r="C16" s="27">
        <v>201</v>
      </c>
      <c r="D16" s="28" t="s">
        <v>130</v>
      </c>
      <c r="E16" s="77">
        <v>3</v>
      </c>
      <c r="F16" s="66">
        <v>54</v>
      </c>
      <c r="G16" s="31" t="s">
        <v>131</v>
      </c>
      <c r="H16" s="32" t="s">
        <v>132</v>
      </c>
      <c r="I16" s="33" t="s">
        <v>75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12</v>
      </c>
      <c r="U16" s="61" t="s">
        <v>12</v>
      </c>
      <c r="V16" s="61" t="s">
        <v>12</v>
      </c>
      <c r="W16" s="61" t="s">
        <v>12</v>
      </c>
      <c r="X16" s="61" t="s">
        <v>12</v>
      </c>
      <c r="Y16" s="61" t="s">
        <v>12</v>
      </c>
      <c r="Z16" s="61" t="s">
        <v>12</v>
      </c>
      <c r="AA16" s="61" t="s">
        <v>12</v>
      </c>
      <c r="AB16" s="61" t="s">
        <v>13</v>
      </c>
      <c r="AC16" s="61" t="s">
        <v>14</v>
      </c>
      <c r="AD16" s="61">
        <v>4</v>
      </c>
      <c r="AE16" s="60"/>
    </row>
    <row r="17" spans="1:32" s="6" customFormat="1" ht="27" customHeight="1" x14ac:dyDescent="0.25">
      <c r="A17" s="108" t="s">
        <v>15</v>
      </c>
      <c r="B17" s="108"/>
      <c r="C17" s="108"/>
      <c r="D17" s="108"/>
      <c r="E17" s="11">
        <f>SUM(E9:E16)</f>
        <v>18</v>
      </c>
      <c r="F17" s="21"/>
      <c r="G17" s="109">
        <f>E17*300000</f>
        <v>5400000</v>
      </c>
      <c r="H17" s="110"/>
      <c r="I17" s="21"/>
      <c r="J17" s="111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3"/>
    </row>
    <row r="18" spans="1:32" ht="3" customHeight="1" x14ac:dyDescent="0.15"/>
    <row r="19" spans="1:32" s="12" customFormat="1" ht="15.75" customHeight="1" x14ac:dyDescent="0.2">
      <c r="A19" s="100" t="s">
        <v>16</v>
      </c>
      <c r="B19" s="100"/>
      <c r="C19" s="100"/>
      <c r="D19" s="100"/>
      <c r="Z19" s="22"/>
      <c r="AA19" s="22"/>
      <c r="AB19" s="22"/>
      <c r="AC19" s="22"/>
      <c r="AD19" s="13"/>
      <c r="AE19" s="13"/>
    </row>
    <row r="20" spans="1:32" s="12" customFormat="1" ht="15.75" customHeight="1" x14ac:dyDescent="0.2">
      <c r="B20" s="101" t="s">
        <v>25</v>
      </c>
      <c r="C20" s="101"/>
      <c r="D20" s="101"/>
      <c r="E20" s="101"/>
      <c r="F20" s="101"/>
      <c r="G20" s="101"/>
      <c r="H20" s="22"/>
      <c r="Z20" s="22"/>
      <c r="AA20" s="22"/>
      <c r="AB20" s="22"/>
      <c r="AC20" s="22"/>
      <c r="AD20" s="13"/>
      <c r="AE20" s="13"/>
    </row>
    <row r="21" spans="1:32" s="22" customFormat="1" ht="15.75" customHeight="1" x14ac:dyDescent="0.25">
      <c r="B21" s="101" t="s">
        <v>26</v>
      </c>
      <c r="C21" s="101"/>
      <c r="D21" s="101"/>
      <c r="E21" s="101"/>
      <c r="F21" s="101"/>
      <c r="G21" s="101"/>
      <c r="L21" s="49"/>
      <c r="AD21" s="14"/>
      <c r="AE21" s="14"/>
    </row>
    <row r="22" spans="1:32" s="22" customFormat="1" ht="15.75" customHeight="1" x14ac:dyDescent="0.25">
      <c r="B22" s="101" t="s">
        <v>27</v>
      </c>
      <c r="C22" s="101"/>
      <c r="D22" s="101"/>
      <c r="E22" s="101"/>
      <c r="F22" s="101"/>
      <c r="G22" s="101"/>
      <c r="L22" s="49"/>
      <c r="AD22" s="14"/>
      <c r="AE22" s="14"/>
    </row>
    <row r="23" spans="1:32" s="23" customFormat="1" ht="14.25" customHeight="1" x14ac:dyDescent="0.25">
      <c r="B23" s="15"/>
      <c r="C23" s="15"/>
      <c r="L23" s="48"/>
      <c r="T23" s="102" t="s">
        <v>78</v>
      </c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64"/>
    </row>
    <row r="24" spans="1:32" s="23" customFormat="1" ht="15.75" customHeight="1" x14ac:dyDescent="0.25">
      <c r="A24" s="98" t="s">
        <v>17</v>
      </c>
      <c r="B24" s="98"/>
      <c r="C24" s="98"/>
      <c r="D24" s="98"/>
      <c r="G24" s="98" t="s">
        <v>18</v>
      </c>
      <c r="H24" s="98"/>
      <c r="I24" s="98"/>
      <c r="J24" s="98"/>
      <c r="K24" s="98"/>
      <c r="L24" s="98"/>
      <c r="M24" s="98"/>
      <c r="N24" s="98"/>
      <c r="O24" s="98"/>
      <c r="P24" s="98"/>
      <c r="Q24" s="19"/>
      <c r="R24" s="19"/>
      <c r="S24" s="19"/>
      <c r="T24" s="98" t="s">
        <v>22</v>
      </c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2" s="23" customFormat="1" ht="15.75" customHeight="1" x14ac:dyDescent="0.25">
      <c r="L25" s="48"/>
      <c r="T25" s="98" t="s">
        <v>19</v>
      </c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2" s="23" customFormat="1" ht="4.5" customHeight="1" x14ac:dyDescent="0.25">
      <c r="L26" s="48"/>
      <c r="AD26" s="24"/>
      <c r="AE26" s="24"/>
    </row>
    <row r="27" spans="1:32" s="23" customFormat="1" ht="14.25" x14ac:dyDescent="0.25">
      <c r="L27" s="48"/>
      <c r="AD27" s="24"/>
      <c r="AE27" s="24"/>
    </row>
    <row r="28" spans="1:32" s="23" customFormat="1" ht="14.25" x14ac:dyDescent="0.25">
      <c r="L28" s="48"/>
      <c r="AD28" s="24"/>
      <c r="AE28" s="24"/>
    </row>
    <row r="29" spans="1:32" s="23" customFormat="1" ht="14.25" x14ac:dyDescent="0.25">
      <c r="L29" s="48"/>
      <c r="AD29" s="24"/>
      <c r="AE29" s="24"/>
    </row>
    <row r="30" spans="1:32" s="24" customFormat="1" ht="15.75" customHeight="1" x14ac:dyDescent="0.25">
      <c r="A30" s="99" t="s">
        <v>20</v>
      </c>
      <c r="B30" s="99"/>
      <c r="C30" s="99"/>
      <c r="D30" s="99"/>
      <c r="G30" s="99" t="s">
        <v>21</v>
      </c>
      <c r="H30" s="99"/>
      <c r="I30" s="99"/>
      <c r="J30" s="99"/>
      <c r="K30" s="99"/>
      <c r="L30" s="99"/>
      <c r="M30" s="99"/>
      <c r="N30" s="99"/>
      <c r="O30" s="99"/>
      <c r="P30" s="99"/>
      <c r="Q30" s="20"/>
      <c r="R30" s="20"/>
      <c r="S30" s="20"/>
      <c r="T30" s="99" t="s">
        <v>23</v>
      </c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</row>
  </sheetData>
  <mergeCells count="40">
    <mergeCell ref="T30:AE30"/>
    <mergeCell ref="A1:E1"/>
    <mergeCell ref="F1:AE1"/>
    <mergeCell ref="A2:E2"/>
    <mergeCell ref="F3:AE3"/>
    <mergeCell ref="F2:I2"/>
    <mergeCell ref="J2:V2"/>
    <mergeCell ref="X2:AE2"/>
    <mergeCell ref="A17:D17"/>
    <mergeCell ref="G17:H17"/>
    <mergeCell ref="J17:AE17"/>
    <mergeCell ref="G5:H7"/>
    <mergeCell ref="AD5:AD7"/>
    <mergeCell ref="AE5:AE7"/>
    <mergeCell ref="A5:A7"/>
    <mergeCell ref="B5:C7"/>
    <mergeCell ref="D5:D7"/>
    <mergeCell ref="E5:E7"/>
    <mergeCell ref="F5:F7"/>
    <mergeCell ref="A8:D8"/>
    <mergeCell ref="J8:AE8"/>
    <mergeCell ref="Q6:T6"/>
    <mergeCell ref="U6:X6"/>
    <mergeCell ref="Y6:AC6"/>
    <mergeCell ref="A13:D13"/>
    <mergeCell ref="J13:AE13"/>
    <mergeCell ref="J5:AC5"/>
    <mergeCell ref="A30:D30"/>
    <mergeCell ref="G30:P30"/>
    <mergeCell ref="A19:D19"/>
    <mergeCell ref="B20:G20"/>
    <mergeCell ref="B21:G21"/>
    <mergeCell ref="B22:G22"/>
    <mergeCell ref="A24:D24"/>
    <mergeCell ref="G24:P24"/>
    <mergeCell ref="T23:AE23"/>
    <mergeCell ref="T24:AE24"/>
    <mergeCell ref="T25:AE25"/>
    <mergeCell ref="J6:K6"/>
    <mergeCell ref="L6:P6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1"/>
  <sheetViews>
    <sheetView showGridLines="0" view="pageBreakPreview" zoomScaleNormal="100" zoomScaleSheetLayoutView="100" workbookViewId="0">
      <selection activeCell="G18" sqref="G18:H18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9" style="16" bestFit="1" customWidth="1"/>
    <col min="5" max="5" width="3.44140625" style="16" customWidth="1"/>
    <col min="6" max="6" width="3" style="16" customWidth="1"/>
    <col min="7" max="7" width="13.33203125" style="16" bestFit="1" customWidth="1"/>
    <col min="8" max="8" width="4.44140625" style="16" bestFit="1" customWidth="1"/>
    <col min="9" max="9" width="10.6640625" style="16" customWidth="1"/>
    <col min="10" max="24" width="2.6640625" style="16" customWidth="1"/>
    <col min="25" max="29" width="2.6640625" style="17" customWidth="1"/>
    <col min="30" max="30" width="3.44140625" style="18" customWidth="1"/>
    <col min="31" max="31" width="3.6640625" style="18" bestFit="1" customWidth="1"/>
    <col min="32" max="32" width="9" style="16" bestFit="1" customWidth="1"/>
    <col min="33" max="16384" width="9" style="16"/>
  </cols>
  <sheetData>
    <row r="1" spans="1:31" s="1" customFormat="1" ht="14.25" customHeight="1" x14ac:dyDescent="0.2">
      <c r="A1" s="119" t="s">
        <v>0</v>
      </c>
      <c r="B1" s="119"/>
      <c r="C1" s="119"/>
      <c r="D1" s="119"/>
      <c r="E1" s="119"/>
      <c r="F1" s="120" t="s">
        <v>77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4.25" customHeight="1" x14ac:dyDescent="0.2">
      <c r="A2" s="121" t="s">
        <v>1</v>
      </c>
      <c r="B2" s="121"/>
      <c r="C2" s="121"/>
      <c r="D2" s="121"/>
      <c r="E2" s="121"/>
      <c r="F2" s="120" t="s">
        <v>40</v>
      </c>
      <c r="G2" s="120"/>
      <c r="H2" s="120"/>
      <c r="I2" s="120"/>
      <c r="J2" s="133" t="s">
        <v>34</v>
      </c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44"/>
      <c r="V2" s="44"/>
      <c r="W2" s="44" t="s">
        <v>36</v>
      </c>
      <c r="Y2" s="122" t="s">
        <v>37</v>
      </c>
      <c r="Z2" s="122"/>
      <c r="AA2" s="122"/>
      <c r="AB2" s="122"/>
      <c r="AC2" s="122"/>
      <c r="AD2" s="122"/>
      <c r="AE2" s="47" t="s">
        <v>38</v>
      </c>
    </row>
    <row r="3" spans="1:31" s="1" customFormat="1" ht="14.25" customHeight="1" x14ac:dyDescent="0.2">
      <c r="A3" s="24"/>
      <c r="B3" s="24"/>
      <c r="C3" s="24"/>
      <c r="D3" s="24"/>
      <c r="E3" s="24"/>
      <c r="F3" s="120" t="s">
        <v>71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1" s="6" customFormat="1" ht="18.75" customHeight="1" x14ac:dyDescent="0.25">
      <c r="A5" s="132" t="s">
        <v>2</v>
      </c>
      <c r="B5" s="123" t="s">
        <v>3</v>
      </c>
      <c r="C5" s="124"/>
      <c r="D5" s="114" t="s">
        <v>4</v>
      </c>
      <c r="E5" s="114" t="s">
        <v>5</v>
      </c>
      <c r="F5" s="114" t="s">
        <v>24</v>
      </c>
      <c r="G5" s="123" t="s">
        <v>6</v>
      </c>
      <c r="H5" s="124"/>
      <c r="I5" s="45" t="s">
        <v>7</v>
      </c>
      <c r="J5" s="117">
        <v>2023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29" t="s">
        <v>8</v>
      </c>
      <c r="AE5" s="129" t="s">
        <v>9</v>
      </c>
    </row>
    <row r="6" spans="1:31" s="6" customFormat="1" ht="18.75" customHeight="1" x14ac:dyDescent="0.25">
      <c r="A6" s="132"/>
      <c r="B6" s="125"/>
      <c r="C6" s="126"/>
      <c r="D6" s="115"/>
      <c r="E6" s="115"/>
      <c r="F6" s="115"/>
      <c r="G6" s="125"/>
      <c r="H6" s="126"/>
      <c r="I6" s="45" t="s">
        <v>10</v>
      </c>
      <c r="J6" s="118">
        <v>6</v>
      </c>
      <c r="K6" s="118"/>
      <c r="L6" s="118">
        <v>7</v>
      </c>
      <c r="M6" s="118"/>
      <c r="N6" s="118"/>
      <c r="O6" s="118"/>
      <c r="P6" s="118"/>
      <c r="Q6" s="118">
        <v>8</v>
      </c>
      <c r="R6" s="118"/>
      <c r="S6" s="118"/>
      <c r="T6" s="118"/>
      <c r="U6" s="118">
        <v>9</v>
      </c>
      <c r="V6" s="118"/>
      <c r="W6" s="118"/>
      <c r="X6" s="118"/>
      <c r="Y6" s="118">
        <v>10</v>
      </c>
      <c r="Z6" s="118"/>
      <c r="AA6" s="118"/>
      <c r="AB6" s="118"/>
      <c r="AC6" s="118"/>
      <c r="AD6" s="130"/>
      <c r="AE6" s="130"/>
    </row>
    <row r="7" spans="1:31" s="6" customFormat="1" ht="18.75" customHeight="1" x14ac:dyDescent="0.25">
      <c r="A7" s="132"/>
      <c r="B7" s="127"/>
      <c r="C7" s="128"/>
      <c r="D7" s="116"/>
      <c r="E7" s="116"/>
      <c r="F7" s="116"/>
      <c r="G7" s="127"/>
      <c r="H7" s="128"/>
      <c r="I7" s="45" t="s">
        <v>11</v>
      </c>
      <c r="J7" s="46">
        <v>45096</v>
      </c>
      <c r="K7" s="46">
        <f>J7+7</f>
        <v>45103</v>
      </c>
      <c r="L7" s="46">
        <f t="shared" ref="L7:AC7" si="0">K7+7</f>
        <v>45110</v>
      </c>
      <c r="M7" s="46">
        <f t="shared" si="0"/>
        <v>45117</v>
      </c>
      <c r="N7" s="46">
        <f t="shared" si="0"/>
        <v>45124</v>
      </c>
      <c r="O7" s="46">
        <f t="shared" si="0"/>
        <v>45131</v>
      </c>
      <c r="P7" s="46">
        <f t="shared" si="0"/>
        <v>45138</v>
      </c>
      <c r="Q7" s="46">
        <f t="shared" si="0"/>
        <v>45145</v>
      </c>
      <c r="R7" s="46">
        <f t="shared" si="0"/>
        <v>45152</v>
      </c>
      <c r="S7" s="46">
        <f t="shared" si="0"/>
        <v>45159</v>
      </c>
      <c r="T7" s="46">
        <f t="shared" si="0"/>
        <v>45166</v>
      </c>
      <c r="U7" s="46">
        <f t="shared" si="0"/>
        <v>45173</v>
      </c>
      <c r="V7" s="46">
        <f t="shared" si="0"/>
        <v>45180</v>
      </c>
      <c r="W7" s="46">
        <f t="shared" si="0"/>
        <v>45187</v>
      </c>
      <c r="X7" s="46">
        <f t="shared" si="0"/>
        <v>45194</v>
      </c>
      <c r="Y7" s="46">
        <f t="shared" si="0"/>
        <v>45201</v>
      </c>
      <c r="Z7" s="46">
        <f t="shared" si="0"/>
        <v>45208</v>
      </c>
      <c r="AA7" s="46">
        <f t="shared" si="0"/>
        <v>45215</v>
      </c>
      <c r="AB7" s="46">
        <f t="shared" si="0"/>
        <v>45222</v>
      </c>
      <c r="AC7" s="46">
        <f t="shared" si="0"/>
        <v>45229</v>
      </c>
      <c r="AD7" s="131"/>
      <c r="AE7" s="131"/>
    </row>
    <row r="8" spans="1:31" s="8" customFormat="1" ht="21" customHeight="1" x14ac:dyDescent="0.25">
      <c r="A8" s="103" t="s">
        <v>80</v>
      </c>
      <c r="B8" s="104"/>
      <c r="C8" s="104"/>
      <c r="D8" s="104"/>
      <c r="E8" s="7"/>
      <c r="F8" s="7"/>
      <c r="G8" s="7"/>
      <c r="H8" s="7"/>
      <c r="I8" s="7"/>
      <c r="J8" s="105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s="8" customFormat="1" ht="23.25" customHeight="1" x14ac:dyDescent="0.25">
      <c r="A9" s="38">
        <v>1</v>
      </c>
      <c r="B9" s="39" t="s">
        <v>41</v>
      </c>
      <c r="C9" s="65">
        <v>301</v>
      </c>
      <c r="D9" s="41" t="s">
        <v>82</v>
      </c>
      <c r="E9" s="42">
        <v>2</v>
      </c>
      <c r="F9" s="66">
        <v>17</v>
      </c>
      <c r="G9" s="67" t="s">
        <v>83</v>
      </c>
      <c r="H9" s="68" t="s">
        <v>42</v>
      </c>
      <c r="I9" s="69" t="s">
        <v>43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1" s="8" customFormat="1" ht="23.25" customHeight="1" x14ac:dyDescent="0.25">
      <c r="A10" s="38">
        <v>2</v>
      </c>
      <c r="B10" s="26" t="s">
        <v>133</v>
      </c>
      <c r="C10" s="27">
        <v>201</v>
      </c>
      <c r="D10" s="28" t="s">
        <v>134</v>
      </c>
      <c r="E10" s="29">
        <v>3</v>
      </c>
      <c r="F10" s="66">
        <v>17</v>
      </c>
      <c r="G10" s="31" t="s">
        <v>141</v>
      </c>
      <c r="H10" s="32" t="s">
        <v>142</v>
      </c>
      <c r="I10" s="30" t="s">
        <v>135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1" s="8" customFormat="1" ht="23.25" customHeight="1" x14ac:dyDescent="0.25">
      <c r="A11" s="38">
        <v>3</v>
      </c>
      <c r="B11" s="26" t="s">
        <v>136</v>
      </c>
      <c r="C11" s="27">
        <v>201</v>
      </c>
      <c r="D11" s="28" t="s">
        <v>137</v>
      </c>
      <c r="E11" s="29">
        <v>2</v>
      </c>
      <c r="F11" s="66">
        <v>17</v>
      </c>
      <c r="G11" s="31" t="s">
        <v>138</v>
      </c>
      <c r="H11" s="32" t="s">
        <v>55</v>
      </c>
      <c r="I11" s="30" t="s">
        <v>30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1" s="8" customFormat="1" ht="23.25" customHeight="1" x14ac:dyDescent="0.25">
      <c r="A12" s="38">
        <v>4</v>
      </c>
      <c r="B12" s="26" t="s">
        <v>100</v>
      </c>
      <c r="C12" s="27">
        <v>151</v>
      </c>
      <c r="D12" s="28" t="s">
        <v>139</v>
      </c>
      <c r="E12" s="29">
        <v>3</v>
      </c>
      <c r="F12" s="66">
        <v>17</v>
      </c>
      <c r="G12" s="31" t="s">
        <v>140</v>
      </c>
      <c r="H12" s="32" t="s">
        <v>47</v>
      </c>
      <c r="I12" s="30" t="s">
        <v>48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1" s="8" customFormat="1" ht="23.25" customHeight="1" x14ac:dyDescent="0.25">
      <c r="A13" s="103" t="s">
        <v>81</v>
      </c>
      <c r="B13" s="104"/>
      <c r="C13" s="104"/>
      <c r="D13" s="104"/>
      <c r="E13" s="43"/>
      <c r="F13" s="36"/>
      <c r="G13" s="43"/>
      <c r="H13" s="43"/>
      <c r="I13" s="37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7"/>
    </row>
    <row r="14" spans="1:31" s="8" customFormat="1" ht="23.25" customHeight="1" x14ac:dyDescent="0.25">
      <c r="A14" s="38">
        <v>5</v>
      </c>
      <c r="B14" s="26" t="s">
        <v>41</v>
      </c>
      <c r="C14" s="65">
        <v>302</v>
      </c>
      <c r="D14" s="41" t="s">
        <v>95</v>
      </c>
      <c r="E14" s="78">
        <v>2</v>
      </c>
      <c r="F14" s="66">
        <v>17</v>
      </c>
      <c r="G14" s="67" t="s">
        <v>176</v>
      </c>
      <c r="H14" s="68" t="s">
        <v>53</v>
      </c>
      <c r="I14" s="69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1" s="8" customFormat="1" ht="23.25" customHeight="1" x14ac:dyDescent="0.25">
      <c r="A15" s="38">
        <v>6</v>
      </c>
      <c r="B15" s="79" t="s">
        <v>143</v>
      </c>
      <c r="C15" s="80">
        <v>384</v>
      </c>
      <c r="D15" s="81" t="s">
        <v>144</v>
      </c>
      <c r="E15" s="82">
        <v>2</v>
      </c>
      <c r="F15" s="66">
        <v>17</v>
      </c>
      <c r="G15" s="31" t="s">
        <v>102</v>
      </c>
      <c r="H15" s="32" t="s">
        <v>145</v>
      </c>
      <c r="I15" s="30" t="s">
        <v>30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1" s="8" customFormat="1" ht="23.25" customHeight="1" x14ac:dyDescent="0.25">
      <c r="A16" s="38">
        <v>7</v>
      </c>
      <c r="B16" s="26" t="s">
        <v>28</v>
      </c>
      <c r="C16" s="27">
        <v>208</v>
      </c>
      <c r="D16" s="28" t="s">
        <v>146</v>
      </c>
      <c r="E16" s="29">
        <v>2</v>
      </c>
      <c r="F16" s="66">
        <v>17</v>
      </c>
      <c r="G16" s="31" t="s">
        <v>147</v>
      </c>
      <c r="H16" s="32" t="s">
        <v>44</v>
      </c>
      <c r="I16" s="25" t="s">
        <v>45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13</v>
      </c>
      <c r="AC16" s="10" t="s">
        <v>14</v>
      </c>
      <c r="AD16" s="10">
        <v>4</v>
      </c>
      <c r="AE16" s="9"/>
    </row>
    <row r="17" spans="1:31" s="8" customFormat="1" ht="23.25" customHeight="1" x14ac:dyDescent="0.25">
      <c r="A17" s="38">
        <v>8</v>
      </c>
      <c r="B17" s="26" t="s">
        <v>28</v>
      </c>
      <c r="C17" s="27">
        <v>290</v>
      </c>
      <c r="D17" s="28" t="s">
        <v>148</v>
      </c>
      <c r="E17" s="29">
        <v>3</v>
      </c>
      <c r="F17" s="66">
        <v>17</v>
      </c>
      <c r="G17" s="31" t="s">
        <v>149</v>
      </c>
      <c r="H17" s="32" t="s">
        <v>150</v>
      </c>
      <c r="I17" s="25" t="s">
        <v>45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 t="s">
        <v>12</v>
      </c>
      <c r="U17" s="10" t="s">
        <v>12</v>
      </c>
      <c r="V17" s="10" t="s">
        <v>12</v>
      </c>
      <c r="W17" s="10" t="s">
        <v>12</v>
      </c>
      <c r="X17" s="10" t="s">
        <v>12</v>
      </c>
      <c r="Y17" s="10" t="s">
        <v>12</v>
      </c>
      <c r="Z17" s="10" t="s">
        <v>12</v>
      </c>
      <c r="AA17" s="10" t="s">
        <v>12</v>
      </c>
      <c r="AB17" s="10" t="s">
        <v>13</v>
      </c>
      <c r="AC17" s="10" t="s">
        <v>14</v>
      </c>
      <c r="AD17" s="10">
        <v>4</v>
      </c>
      <c r="AE17" s="9"/>
    </row>
    <row r="18" spans="1:31" s="6" customFormat="1" ht="23.25" customHeight="1" x14ac:dyDescent="0.25">
      <c r="A18" s="108" t="s">
        <v>15</v>
      </c>
      <c r="B18" s="108"/>
      <c r="C18" s="108"/>
      <c r="D18" s="108"/>
      <c r="E18" s="11">
        <f>SUM(E9:E17)</f>
        <v>19</v>
      </c>
      <c r="F18" s="21"/>
      <c r="G18" s="109">
        <f>E18*280000</f>
        <v>5320000</v>
      </c>
      <c r="H18" s="110"/>
      <c r="I18" s="21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</row>
    <row r="19" spans="1:31" ht="3" customHeight="1" x14ac:dyDescent="0.15"/>
    <row r="20" spans="1:31" s="12" customFormat="1" ht="15.75" customHeight="1" x14ac:dyDescent="0.2">
      <c r="A20" s="100" t="s">
        <v>16</v>
      </c>
      <c r="B20" s="100"/>
      <c r="C20" s="100"/>
      <c r="D20" s="100"/>
      <c r="Y20" s="22"/>
      <c r="Z20" s="22"/>
      <c r="AA20" s="22"/>
      <c r="AB20" s="22"/>
      <c r="AC20" s="22"/>
      <c r="AD20" s="13"/>
      <c r="AE20" s="13"/>
    </row>
    <row r="21" spans="1:31" s="12" customFormat="1" ht="15.75" customHeight="1" x14ac:dyDescent="0.2">
      <c r="B21" s="101" t="s">
        <v>25</v>
      </c>
      <c r="C21" s="101"/>
      <c r="D21" s="101"/>
      <c r="E21" s="101"/>
      <c r="F21" s="101"/>
      <c r="G21" s="101"/>
      <c r="H21" s="22"/>
      <c r="Y21" s="22"/>
      <c r="Z21" s="22"/>
      <c r="AA21" s="22"/>
      <c r="AB21" s="22"/>
      <c r="AC21" s="22"/>
      <c r="AD21" s="13"/>
      <c r="AE21" s="13"/>
    </row>
    <row r="22" spans="1:31" s="22" customFormat="1" ht="15.75" customHeight="1" x14ac:dyDescent="0.25">
      <c r="B22" s="101" t="s">
        <v>26</v>
      </c>
      <c r="C22" s="101"/>
      <c r="D22" s="101"/>
      <c r="E22" s="101"/>
      <c r="F22" s="101"/>
      <c r="G22" s="101"/>
      <c r="AD22" s="14"/>
      <c r="AE22" s="14"/>
    </row>
    <row r="23" spans="1:31" s="22" customFormat="1" ht="15.75" customHeight="1" x14ac:dyDescent="0.25">
      <c r="B23" s="101" t="s">
        <v>27</v>
      </c>
      <c r="C23" s="101"/>
      <c r="D23" s="101"/>
      <c r="E23" s="101"/>
      <c r="F23" s="101"/>
      <c r="G23" s="101"/>
      <c r="AD23" s="14"/>
      <c r="AE23" s="14"/>
    </row>
    <row r="24" spans="1:31" s="23" customFormat="1" ht="14.25" customHeight="1" x14ac:dyDescent="0.25">
      <c r="B24" s="15"/>
      <c r="C24" s="15"/>
      <c r="U24" s="102" t="s">
        <v>79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23" customFormat="1" ht="15.75" customHeight="1" x14ac:dyDescent="0.25">
      <c r="A25" s="98" t="s">
        <v>17</v>
      </c>
      <c r="B25" s="98"/>
      <c r="C25" s="98"/>
      <c r="D25" s="98"/>
      <c r="G25" s="98" t="s">
        <v>18</v>
      </c>
      <c r="H25" s="98"/>
      <c r="I25" s="98"/>
      <c r="J25" s="98"/>
      <c r="K25" s="98"/>
      <c r="L25" s="98"/>
      <c r="M25" s="98"/>
      <c r="N25" s="98"/>
      <c r="O25" s="98"/>
      <c r="P25" s="19"/>
      <c r="Q25" s="19"/>
      <c r="R25" s="19"/>
      <c r="S25" s="19"/>
      <c r="T25" s="19"/>
      <c r="U25" s="19"/>
      <c r="V25" s="98" t="s">
        <v>22</v>
      </c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23" customFormat="1" ht="15.75" customHeight="1" x14ac:dyDescent="0.25">
      <c r="V26" s="98" t="s">
        <v>19</v>
      </c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23" customFormat="1" ht="4.5" customHeight="1" x14ac:dyDescent="0.25">
      <c r="AD27" s="24"/>
      <c r="AE27" s="24"/>
    </row>
    <row r="28" spans="1:31" s="23" customFormat="1" ht="14.25" x14ac:dyDescent="0.25">
      <c r="AD28" s="24"/>
      <c r="AE28" s="24"/>
    </row>
    <row r="29" spans="1:31" s="23" customFormat="1" ht="14.25" x14ac:dyDescent="0.25">
      <c r="AD29" s="24"/>
      <c r="AE29" s="24"/>
    </row>
    <row r="30" spans="1:31" s="23" customFormat="1" ht="14.25" x14ac:dyDescent="0.25">
      <c r="AD30" s="24"/>
      <c r="AE30" s="24"/>
    </row>
    <row r="31" spans="1:31" s="24" customFormat="1" ht="15.75" customHeight="1" x14ac:dyDescent="0.25">
      <c r="A31" s="99" t="s">
        <v>20</v>
      </c>
      <c r="B31" s="99"/>
      <c r="C31" s="99"/>
      <c r="D31" s="99"/>
      <c r="G31" s="99" t="s">
        <v>21</v>
      </c>
      <c r="H31" s="99"/>
      <c r="I31" s="99"/>
      <c r="J31" s="99"/>
      <c r="K31" s="99"/>
      <c r="L31" s="99"/>
      <c r="M31" s="99"/>
      <c r="N31" s="99"/>
      <c r="O31" s="99"/>
      <c r="P31" s="20"/>
      <c r="Q31" s="20"/>
      <c r="R31" s="20"/>
      <c r="S31" s="20"/>
      <c r="T31" s="20"/>
      <c r="U31" s="20"/>
      <c r="V31" s="99" t="s">
        <v>23</v>
      </c>
      <c r="W31" s="99"/>
      <c r="X31" s="99"/>
      <c r="Y31" s="99"/>
      <c r="Z31" s="99"/>
      <c r="AA31" s="99"/>
      <c r="AB31" s="99"/>
      <c r="AC31" s="99"/>
      <c r="AD31" s="99"/>
      <c r="AE31" s="99"/>
    </row>
  </sheetData>
  <mergeCells count="40">
    <mergeCell ref="A1:E1"/>
    <mergeCell ref="F1:AE1"/>
    <mergeCell ref="A2:E2"/>
    <mergeCell ref="F3:AE3"/>
    <mergeCell ref="F2:I2"/>
    <mergeCell ref="J2:T2"/>
    <mergeCell ref="Y2:AD2"/>
    <mergeCell ref="G5:H7"/>
    <mergeCell ref="AD5:AD7"/>
    <mergeCell ref="AE5:AE7"/>
    <mergeCell ref="A5:A7"/>
    <mergeCell ref="B5:C7"/>
    <mergeCell ref="D5:D7"/>
    <mergeCell ref="E5:E7"/>
    <mergeCell ref="F5:F7"/>
    <mergeCell ref="J5:AC5"/>
    <mergeCell ref="J6:K6"/>
    <mergeCell ref="L6:P6"/>
    <mergeCell ref="Q6:T6"/>
    <mergeCell ref="U6:X6"/>
    <mergeCell ref="Y6:AC6"/>
    <mergeCell ref="A8:D8"/>
    <mergeCell ref="J8:AE8"/>
    <mergeCell ref="A13:D13"/>
    <mergeCell ref="J13:AE13"/>
    <mergeCell ref="A18:D18"/>
    <mergeCell ref="G18:H18"/>
    <mergeCell ref="J18:AE18"/>
    <mergeCell ref="V26:AE26"/>
    <mergeCell ref="A31:D31"/>
    <mergeCell ref="G31:O31"/>
    <mergeCell ref="V31:AE31"/>
    <mergeCell ref="A20:D20"/>
    <mergeCell ref="B21:G21"/>
    <mergeCell ref="B22:G22"/>
    <mergeCell ref="B23:G23"/>
    <mergeCell ref="U24:AE24"/>
    <mergeCell ref="A25:D25"/>
    <mergeCell ref="G25:O25"/>
    <mergeCell ref="V25:AE25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1"/>
  <sheetViews>
    <sheetView showGridLines="0" view="pageBreakPreview" zoomScaleNormal="100" zoomScaleSheetLayoutView="100" workbookViewId="0">
      <selection activeCell="G18" sqref="G18:H18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4.77734375" style="16" bestFit="1" customWidth="1"/>
    <col min="5" max="5" width="3.44140625" style="16" customWidth="1"/>
    <col min="6" max="6" width="3" style="16" customWidth="1"/>
    <col min="7" max="7" width="13.44140625" style="16" bestFit="1" customWidth="1"/>
    <col min="8" max="8" width="4.21875" style="16" bestFit="1" customWidth="1"/>
    <col min="9" max="9" width="10.88671875" style="16" customWidth="1"/>
    <col min="10" max="24" width="2.6640625" style="16" customWidth="1"/>
    <col min="25" max="29" width="2.6640625" style="17" customWidth="1"/>
    <col min="30" max="30" width="3.44140625" style="18" customWidth="1"/>
    <col min="31" max="31" width="4.109375" style="18" bestFit="1" customWidth="1"/>
    <col min="32" max="32" width="9" style="16" bestFit="1" customWidth="1"/>
    <col min="33" max="16384" width="9" style="16"/>
  </cols>
  <sheetData>
    <row r="1" spans="1:31" s="1" customFormat="1" ht="14.25" customHeight="1" x14ac:dyDescent="0.2">
      <c r="A1" s="119" t="s">
        <v>0</v>
      </c>
      <c r="B1" s="119"/>
      <c r="C1" s="119"/>
      <c r="D1" s="119"/>
      <c r="E1" s="119"/>
      <c r="F1" s="120" t="s">
        <v>77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4.25" customHeight="1" x14ac:dyDescent="0.2">
      <c r="A2" s="121" t="s">
        <v>1</v>
      </c>
      <c r="B2" s="121"/>
      <c r="C2" s="121"/>
      <c r="D2" s="121"/>
      <c r="E2" s="121"/>
      <c r="F2" s="120" t="s">
        <v>40</v>
      </c>
      <c r="G2" s="120"/>
      <c r="H2" s="120"/>
      <c r="I2" s="120"/>
      <c r="J2" s="120" t="s">
        <v>35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44" t="s">
        <v>36</v>
      </c>
      <c r="V2" s="122" t="s">
        <v>39</v>
      </c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s="1" customFormat="1" ht="14.25" customHeight="1" x14ac:dyDescent="0.2">
      <c r="A3" s="24"/>
      <c r="B3" s="24"/>
      <c r="C3" s="24"/>
      <c r="D3" s="24"/>
      <c r="E3" s="24"/>
      <c r="F3" s="120" t="s">
        <v>73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1" s="6" customFormat="1" ht="18.75" customHeight="1" x14ac:dyDescent="0.25">
      <c r="A5" s="132" t="s">
        <v>2</v>
      </c>
      <c r="B5" s="123" t="s">
        <v>3</v>
      </c>
      <c r="C5" s="124"/>
      <c r="D5" s="114" t="s">
        <v>4</v>
      </c>
      <c r="E5" s="114" t="s">
        <v>5</v>
      </c>
      <c r="F5" s="114" t="s">
        <v>24</v>
      </c>
      <c r="G5" s="123" t="s">
        <v>6</v>
      </c>
      <c r="H5" s="124"/>
      <c r="I5" s="45" t="s">
        <v>7</v>
      </c>
      <c r="J5" s="117">
        <v>2023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29" t="s">
        <v>8</v>
      </c>
      <c r="AE5" s="129" t="s">
        <v>9</v>
      </c>
    </row>
    <row r="6" spans="1:31" s="6" customFormat="1" ht="18.75" customHeight="1" x14ac:dyDescent="0.25">
      <c r="A6" s="132"/>
      <c r="B6" s="125"/>
      <c r="C6" s="126"/>
      <c r="D6" s="115"/>
      <c r="E6" s="115"/>
      <c r="F6" s="115"/>
      <c r="G6" s="125"/>
      <c r="H6" s="126"/>
      <c r="I6" s="45" t="s">
        <v>10</v>
      </c>
      <c r="J6" s="118">
        <v>6</v>
      </c>
      <c r="K6" s="118"/>
      <c r="L6" s="118">
        <v>7</v>
      </c>
      <c r="M6" s="118"/>
      <c r="N6" s="118"/>
      <c r="O6" s="118"/>
      <c r="P6" s="118"/>
      <c r="Q6" s="118">
        <v>8</v>
      </c>
      <c r="R6" s="118"/>
      <c r="S6" s="118"/>
      <c r="T6" s="118"/>
      <c r="U6" s="118">
        <v>9</v>
      </c>
      <c r="V6" s="118"/>
      <c r="W6" s="118"/>
      <c r="X6" s="118"/>
      <c r="Y6" s="118">
        <v>10</v>
      </c>
      <c r="Z6" s="118"/>
      <c r="AA6" s="118"/>
      <c r="AB6" s="118"/>
      <c r="AC6" s="118"/>
      <c r="AD6" s="130"/>
      <c r="AE6" s="130"/>
    </row>
    <row r="7" spans="1:31" s="6" customFormat="1" ht="18.75" customHeight="1" x14ac:dyDescent="0.25">
      <c r="A7" s="132"/>
      <c r="B7" s="127"/>
      <c r="C7" s="128"/>
      <c r="D7" s="116"/>
      <c r="E7" s="116"/>
      <c r="F7" s="116"/>
      <c r="G7" s="127"/>
      <c r="H7" s="128"/>
      <c r="I7" s="45" t="s">
        <v>11</v>
      </c>
      <c r="J7" s="46">
        <v>45096</v>
      </c>
      <c r="K7" s="46">
        <f>J7+7</f>
        <v>45103</v>
      </c>
      <c r="L7" s="46">
        <f t="shared" ref="L7:AC7" si="0">K7+7</f>
        <v>45110</v>
      </c>
      <c r="M7" s="46">
        <f t="shared" si="0"/>
        <v>45117</v>
      </c>
      <c r="N7" s="46">
        <f t="shared" si="0"/>
        <v>45124</v>
      </c>
      <c r="O7" s="46">
        <f t="shared" si="0"/>
        <v>45131</v>
      </c>
      <c r="P7" s="46">
        <f t="shared" si="0"/>
        <v>45138</v>
      </c>
      <c r="Q7" s="46">
        <f t="shared" si="0"/>
        <v>45145</v>
      </c>
      <c r="R7" s="46">
        <f t="shared" si="0"/>
        <v>45152</v>
      </c>
      <c r="S7" s="46">
        <f t="shared" si="0"/>
        <v>45159</v>
      </c>
      <c r="T7" s="46">
        <f t="shared" si="0"/>
        <v>45166</v>
      </c>
      <c r="U7" s="46">
        <f t="shared" si="0"/>
        <v>45173</v>
      </c>
      <c r="V7" s="46">
        <f t="shared" si="0"/>
        <v>45180</v>
      </c>
      <c r="W7" s="46">
        <f t="shared" si="0"/>
        <v>45187</v>
      </c>
      <c r="X7" s="46">
        <f t="shared" si="0"/>
        <v>45194</v>
      </c>
      <c r="Y7" s="46">
        <f t="shared" si="0"/>
        <v>45201</v>
      </c>
      <c r="Z7" s="46">
        <f t="shared" si="0"/>
        <v>45208</v>
      </c>
      <c r="AA7" s="46">
        <f t="shared" si="0"/>
        <v>45215</v>
      </c>
      <c r="AB7" s="46">
        <f t="shared" si="0"/>
        <v>45222</v>
      </c>
      <c r="AC7" s="46">
        <f t="shared" si="0"/>
        <v>45229</v>
      </c>
      <c r="AD7" s="131"/>
      <c r="AE7" s="131"/>
    </row>
    <row r="8" spans="1:31" s="8" customFormat="1" ht="21" customHeight="1" x14ac:dyDescent="0.25">
      <c r="A8" s="103" t="s">
        <v>80</v>
      </c>
      <c r="B8" s="104"/>
      <c r="C8" s="104"/>
      <c r="D8" s="104"/>
      <c r="E8" s="7"/>
      <c r="F8" s="7"/>
      <c r="G8" s="7"/>
      <c r="H8" s="7"/>
      <c r="I8" s="7"/>
      <c r="J8" s="105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s="8" customFormat="1" ht="23.25" customHeight="1" x14ac:dyDescent="0.25">
      <c r="A9" s="25">
        <v>1</v>
      </c>
      <c r="B9" s="26" t="s">
        <v>133</v>
      </c>
      <c r="C9" s="27">
        <v>201</v>
      </c>
      <c r="D9" s="28" t="s">
        <v>134</v>
      </c>
      <c r="E9" s="29">
        <v>3</v>
      </c>
      <c r="F9" s="30">
        <v>54</v>
      </c>
      <c r="G9" s="31" t="s">
        <v>141</v>
      </c>
      <c r="H9" s="32" t="s">
        <v>142</v>
      </c>
      <c r="I9" s="30" t="s">
        <v>135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1" s="8" customFormat="1" ht="23.25" customHeight="1" x14ac:dyDescent="0.25">
      <c r="A10" s="25">
        <v>2</v>
      </c>
      <c r="B10" s="26" t="s">
        <v>41</v>
      </c>
      <c r="C10" s="27">
        <v>220</v>
      </c>
      <c r="D10" s="28" t="s">
        <v>151</v>
      </c>
      <c r="E10" s="29">
        <v>2</v>
      </c>
      <c r="F10" s="30">
        <v>54</v>
      </c>
      <c r="G10" s="31" t="s">
        <v>152</v>
      </c>
      <c r="H10" s="32" t="s">
        <v>54</v>
      </c>
      <c r="I10" s="30" t="s">
        <v>43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1" s="8" customFormat="1" ht="23.25" customHeight="1" x14ac:dyDescent="0.25">
      <c r="A11" s="25">
        <v>3</v>
      </c>
      <c r="B11" s="26" t="s">
        <v>41</v>
      </c>
      <c r="C11" s="27">
        <v>371</v>
      </c>
      <c r="D11" s="28" t="s">
        <v>153</v>
      </c>
      <c r="E11" s="29">
        <v>3</v>
      </c>
      <c r="F11" s="30">
        <v>54</v>
      </c>
      <c r="G11" s="31" t="s">
        <v>154</v>
      </c>
      <c r="H11" s="32" t="s">
        <v>155</v>
      </c>
      <c r="I11" s="30" t="s">
        <v>43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1" s="8" customFormat="1" ht="23.25" customHeight="1" x14ac:dyDescent="0.25">
      <c r="A12" s="25">
        <v>4</v>
      </c>
      <c r="B12" s="26" t="s">
        <v>41</v>
      </c>
      <c r="C12" s="27">
        <v>376</v>
      </c>
      <c r="D12" s="28" t="s">
        <v>156</v>
      </c>
      <c r="E12" s="29">
        <v>3</v>
      </c>
      <c r="F12" s="30">
        <v>54</v>
      </c>
      <c r="G12" s="31" t="s">
        <v>157</v>
      </c>
      <c r="H12" s="32" t="s">
        <v>158</v>
      </c>
      <c r="I12" s="30" t="s">
        <v>43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1" s="8" customFormat="1" ht="23.25" customHeight="1" x14ac:dyDescent="0.25">
      <c r="A13" s="134" t="s">
        <v>81</v>
      </c>
      <c r="B13" s="135"/>
      <c r="C13" s="135"/>
      <c r="D13" s="135"/>
      <c r="E13" s="36"/>
      <c r="F13" s="36"/>
      <c r="G13" s="36"/>
      <c r="H13" s="36"/>
      <c r="I13" s="37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7"/>
    </row>
    <row r="14" spans="1:31" s="8" customFormat="1" ht="23.25" customHeight="1" x14ac:dyDescent="0.25">
      <c r="A14" s="25">
        <v>5</v>
      </c>
      <c r="B14" s="26" t="s">
        <v>41</v>
      </c>
      <c r="C14" s="27">
        <v>306</v>
      </c>
      <c r="D14" s="28" t="s">
        <v>159</v>
      </c>
      <c r="E14" s="29">
        <v>2</v>
      </c>
      <c r="F14" s="30">
        <v>54</v>
      </c>
      <c r="G14" s="31" t="s">
        <v>160</v>
      </c>
      <c r="H14" s="32" t="s">
        <v>29</v>
      </c>
      <c r="I14" s="30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1" s="8" customFormat="1" ht="23.25" customHeight="1" x14ac:dyDescent="0.25">
      <c r="A15" s="25">
        <v>6</v>
      </c>
      <c r="B15" s="26" t="s">
        <v>41</v>
      </c>
      <c r="C15" s="27">
        <v>307</v>
      </c>
      <c r="D15" s="28" t="s">
        <v>161</v>
      </c>
      <c r="E15" s="29">
        <v>2</v>
      </c>
      <c r="F15" s="30">
        <v>54</v>
      </c>
      <c r="G15" s="31" t="s">
        <v>162</v>
      </c>
      <c r="H15" s="32" t="s">
        <v>163</v>
      </c>
      <c r="I15" s="30" t="s">
        <v>43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1" s="8" customFormat="1" ht="23.25" customHeight="1" x14ac:dyDescent="0.25">
      <c r="A16" s="38">
        <v>7</v>
      </c>
      <c r="B16" s="26" t="s">
        <v>41</v>
      </c>
      <c r="C16" s="27">
        <v>308</v>
      </c>
      <c r="D16" s="28" t="s">
        <v>164</v>
      </c>
      <c r="E16" s="29">
        <v>2</v>
      </c>
      <c r="F16" s="30">
        <v>54</v>
      </c>
      <c r="G16" s="31" t="s">
        <v>157</v>
      </c>
      <c r="H16" s="32" t="s">
        <v>158</v>
      </c>
      <c r="I16" s="30" t="s">
        <v>43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13</v>
      </c>
      <c r="AC16" s="10" t="s">
        <v>14</v>
      </c>
      <c r="AD16" s="10">
        <v>4</v>
      </c>
      <c r="AE16" s="9"/>
    </row>
    <row r="17" spans="1:31" s="8" customFormat="1" ht="23.25" customHeight="1" x14ac:dyDescent="0.25">
      <c r="A17" s="38">
        <v>8</v>
      </c>
      <c r="B17" s="26" t="s">
        <v>41</v>
      </c>
      <c r="C17" s="27">
        <v>309</v>
      </c>
      <c r="D17" s="28" t="s">
        <v>165</v>
      </c>
      <c r="E17" s="29">
        <v>2</v>
      </c>
      <c r="F17" s="30">
        <v>54</v>
      </c>
      <c r="G17" s="31" t="s">
        <v>166</v>
      </c>
      <c r="H17" s="32" t="s">
        <v>167</v>
      </c>
      <c r="I17" s="30" t="s">
        <v>43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 t="s">
        <v>12</v>
      </c>
      <c r="U17" s="10" t="s">
        <v>12</v>
      </c>
      <c r="V17" s="10" t="s">
        <v>12</v>
      </c>
      <c r="W17" s="10" t="s">
        <v>12</v>
      </c>
      <c r="X17" s="10" t="s">
        <v>12</v>
      </c>
      <c r="Y17" s="10" t="s">
        <v>12</v>
      </c>
      <c r="Z17" s="10" t="s">
        <v>12</v>
      </c>
      <c r="AA17" s="10" t="s">
        <v>12</v>
      </c>
      <c r="AB17" s="10" t="s">
        <v>13</v>
      </c>
      <c r="AC17" s="10" t="s">
        <v>14</v>
      </c>
      <c r="AD17" s="10">
        <v>4</v>
      </c>
      <c r="AE17" s="9"/>
    </row>
    <row r="18" spans="1:31" s="6" customFormat="1" ht="23.25" customHeight="1" x14ac:dyDescent="0.25">
      <c r="A18" s="108" t="s">
        <v>15</v>
      </c>
      <c r="B18" s="108"/>
      <c r="C18" s="108"/>
      <c r="D18" s="108"/>
      <c r="E18" s="11">
        <f>SUM(E9:E17)</f>
        <v>19</v>
      </c>
      <c r="F18" s="21"/>
      <c r="G18" s="109">
        <f>E18*280000</f>
        <v>5320000</v>
      </c>
      <c r="H18" s="110"/>
      <c r="I18" s="21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</row>
    <row r="19" spans="1:31" ht="3" customHeight="1" x14ac:dyDescent="0.15"/>
    <row r="20" spans="1:31" s="12" customFormat="1" ht="15.75" customHeight="1" x14ac:dyDescent="0.2">
      <c r="A20" s="100" t="s">
        <v>16</v>
      </c>
      <c r="B20" s="100"/>
      <c r="C20" s="100"/>
      <c r="D20" s="100"/>
      <c r="Y20" s="22"/>
      <c r="Z20" s="22"/>
      <c r="AA20" s="22"/>
      <c r="AB20" s="22"/>
      <c r="AC20" s="22"/>
      <c r="AD20" s="13"/>
      <c r="AE20" s="13"/>
    </row>
    <row r="21" spans="1:31" s="12" customFormat="1" ht="15.75" customHeight="1" x14ac:dyDescent="0.2">
      <c r="B21" s="101" t="s">
        <v>25</v>
      </c>
      <c r="C21" s="101"/>
      <c r="D21" s="101"/>
      <c r="E21" s="101"/>
      <c r="F21" s="101"/>
      <c r="G21" s="101"/>
      <c r="H21" s="22"/>
      <c r="Y21" s="22"/>
      <c r="Z21" s="22"/>
      <c r="AA21" s="22"/>
      <c r="AB21" s="22"/>
      <c r="AC21" s="22"/>
      <c r="AD21" s="13"/>
      <c r="AE21" s="13"/>
    </row>
    <row r="22" spans="1:31" s="22" customFormat="1" ht="15.75" customHeight="1" x14ac:dyDescent="0.25">
      <c r="B22" s="101" t="s">
        <v>26</v>
      </c>
      <c r="C22" s="101"/>
      <c r="D22" s="101"/>
      <c r="E22" s="101"/>
      <c r="F22" s="101"/>
      <c r="G22" s="101"/>
      <c r="AD22" s="14"/>
      <c r="AE22" s="14"/>
    </row>
    <row r="23" spans="1:31" s="22" customFormat="1" ht="15.75" customHeight="1" x14ac:dyDescent="0.25">
      <c r="B23" s="101" t="s">
        <v>27</v>
      </c>
      <c r="C23" s="101"/>
      <c r="D23" s="101"/>
      <c r="E23" s="101"/>
      <c r="F23" s="101"/>
      <c r="G23" s="101"/>
      <c r="AD23" s="14"/>
      <c r="AE23" s="14"/>
    </row>
    <row r="24" spans="1:31" s="23" customFormat="1" ht="14.25" customHeight="1" x14ac:dyDescent="0.25">
      <c r="B24" s="15"/>
      <c r="C24" s="15"/>
      <c r="U24" s="102" t="s">
        <v>76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s="23" customFormat="1" ht="15.75" customHeight="1" x14ac:dyDescent="0.25">
      <c r="A25" s="98" t="s">
        <v>17</v>
      </c>
      <c r="B25" s="98"/>
      <c r="C25" s="98"/>
      <c r="D25" s="98"/>
      <c r="G25" s="98" t="s">
        <v>18</v>
      </c>
      <c r="H25" s="98"/>
      <c r="I25" s="98"/>
      <c r="J25" s="98"/>
      <c r="K25" s="98"/>
      <c r="L25" s="98"/>
      <c r="M25" s="98"/>
      <c r="N25" s="98"/>
      <c r="O25" s="98"/>
      <c r="P25" s="19"/>
      <c r="Q25" s="19"/>
      <c r="R25" s="19"/>
      <c r="S25" s="19"/>
      <c r="T25" s="19"/>
      <c r="U25" s="19"/>
      <c r="V25" s="98" t="s">
        <v>22</v>
      </c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23" customFormat="1" ht="15.75" customHeight="1" x14ac:dyDescent="0.25">
      <c r="V26" s="98" t="s">
        <v>19</v>
      </c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23" customFormat="1" ht="4.5" customHeight="1" x14ac:dyDescent="0.25">
      <c r="AD27" s="24"/>
      <c r="AE27" s="24"/>
    </row>
    <row r="28" spans="1:31" s="23" customFormat="1" ht="14.25" x14ac:dyDescent="0.25">
      <c r="AD28" s="24"/>
      <c r="AE28" s="24"/>
    </row>
    <row r="29" spans="1:31" s="23" customFormat="1" ht="14.25" hidden="1" customHeight="1" x14ac:dyDescent="0.25">
      <c r="AD29" s="24"/>
      <c r="AE29" s="24"/>
    </row>
    <row r="30" spans="1:31" s="23" customFormat="1" ht="29.25" customHeight="1" x14ac:dyDescent="0.25">
      <c r="AD30" s="24"/>
      <c r="AE30" s="24"/>
    </row>
    <row r="31" spans="1:31" s="24" customFormat="1" ht="15.75" customHeight="1" x14ac:dyDescent="0.25">
      <c r="A31" s="99" t="s">
        <v>20</v>
      </c>
      <c r="B31" s="99"/>
      <c r="C31" s="99"/>
      <c r="D31" s="99"/>
      <c r="G31" s="99" t="s">
        <v>21</v>
      </c>
      <c r="H31" s="99"/>
      <c r="I31" s="99"/>
      <c r="J31" s="99"/>
      <c r="K31" s="99"/>
      <c r="L31" s="99"/>
      <c r="M31" s="99"/>
      <c r="N31" s="99"/>
      <c r="O31" s="99"/>
      <c r="P31" s="20"/>
      <c r="Q31" s="20"/>
      <c r="R31" s="20"/>
      <c r="S31" s="20"/>
      <c r="T31" s="20"/>
      <c r="U31" s="20"/>
      <c r="V31" s="99" t="s">
        <v>23</v>
      </c>
      <c r="W31" s="99"/>
      <c r="X31" s="99"/>
      <c r="Y31" s="99"/>
      <c r="Z31" s="99"/>
      <c r="AA31" s="99"/>
      <c r="AB31" s="99"/>
      <c r="AC31" s="99"/>
      <c r="AD31" s="99"/>
      <c r="AE31" s="99"/>
    </row>
  </sheetData>
  <mergeCells count="40">
    <mergeCell ref="J2:T2"/>
    <mergeCell ref="A1:E1"/>
    <mergeCell ref="F1:AE1"/>
    <mergeCell ref="A2:E2"/>
    <mergeCell ref="F3:AE3"/>
    <mergeCell ref="F2:I2"/>
    <mergeCell ref="V2:AE2"/>
    <mergeCell ref="J6:K6"/>
    <mergeCell ref="L6:P6"/>
    <mergeCell ref="Q6:T6"/>
    <mergeCell ref="U6:X6"/>
    <mergeCell ref="Y6:AC6"/>
    <mergeCell ref="A18:D18"/>
    <mergeCell ref="G18:H18"/>
    <mergeCell ref="J18:AE18"/>
    <mergeCell ref="G5:H7"/>
    <mergeCell ref="AD5:AD7"/>
    <mergeCell ref="AE5:AE7"/>
    <mergeCell ref="A5:A7"/>
    <mergeCell ref="B5:C7"/>
    <mergeCell ref="D5:D7"/>
    <mergeCell ref="E5:E7"/>
    <mergeCell ref="F5:F7"/>
    <mergeCell ref="J5:AC5"/>
    <mergeCell ref="A8:D8"/>
    <mergeCell ref="J8:AE8"/>
    <mergeCell ref="A13:D13"/>
    <mergeCell ref="J13:AE13"/>
    <mergeCell ref="V26:AE26"/>
    <mergeCell ref="A31:D31"/>
    <mergeCell ref="G31:O31"/>
    <mergeCell ref="V31:AE31"/>
    <mergeCell ref="A20:D20"/>
    <mergeCell ref="B21:G21"/>
    <mergeCell ref="B22:G22"/>
    <mergeCell ref="B23:G23"/>
    <mergeCell ref="U24:AE24"/>
    <mergeCell ref="A25:D25"/>
    <mergeCell ref="G25:O25"/>
    <mergeCell ref="V25:AE25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0. THỐNG KÊ</vt:lpstr>
      <vt:lpstr>1. KTH_T</vt:lpstr>
      <vt:lpstr>2. TPM_T</vt:lpstr>
      <vt:lpstr>3. XDD_T</vt:lpstr>
      <vt:lpstr>4. VLK_T</vt:lpstr>
      <vt:lpstr>5. NNA_T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2023-02-01T02:03:45Z</cp:lastPrinted>
  <dcterms:created xsi:type="dcterms:W3CDTF">2020-10-08T06:30:30Z</dcterms:created>
  <dcterms:modified xsi:type="dcterms:W3CDTF">2023-06-05T02:37:53Z</dcterms:modified>
</cp:coreProperties>
</file>